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МБДОУ" sheetId="1" r:id="rId1"/>
    <sheet name="СОШ" sheetId="2" r:id="rId2"/>
    <sheet name="УДОД" sheetId="3" r:id="rId3"/>
    <sheet name="ЦДиК" sheetId="4" r:id="rId4"/>
    <sheet name="Оздоровл." sheetId="5" r:id="rId5"/>
    <sheet name="Комитет" sheetId="6" r:id="rId6"/>
  </sheets>
  <externalReferences>
    <externalReference r:id="rId7"/>
    <externalReference r:id="rId8"/>
  </externalReferences>
  <definedNames>
    <definedName name="_xlnm.Print_Titles" localSheetId="5">Комитет!$9:$11</definedName>
    <definedName name="_xlnm.Print_Titles" localSheetId="0">МБДОУ!$9:$11</definedName>
    <definedName name="_xlnm.Print_Titles" localSheetId="4">Оздоровл.!$9:$11</definedName>
    <definedName name="_xlnm.Print_Titles" localSheetId="1">СОШ!$9:$11</definedName>
    <definedName name="_xlnm.Print_Titles" localSheetId="2">УДОД!$9:$11</definedName>
    <definedName name="_xlnm.Print_Area" localSheetId="5">Комитет!$A$1:$N$21</definedName>
    <definedName name="_xlnm.Print_Area" localSheetId="0">МБДОУ!$A$1:$N$16</definedName>
    <definedName name="_xlnm.Print_Area" localSheetId="4">Оздоровл.!$A$1:$N$17</definedName>
    <definedName name="_xlnm.Print_Area" localSheetId="1">СОШ!$A$1:$N$47</definedName>
    <definedName name="_xlnm.Print_Area" localSheetId="2">УДОД!$A$1:$N$20</definedName>
    <definedName name="_xlnm.Print_Area" localSheetId="3">ЦДиК!$A$1:$N$16</definedName>
  </definedNames>
  <calcPr calcId="124519"/>
</workbook>
</file>

<file path=xl/calcChain.xml><?xml version="1.0" encoding="utf-8"?>
<calcChain xmlns="http://schemas.openxmlformats.org/spreadsheetml/2006/main">
  <c r="D19" i="3"/>
  <c r="C19"/>
  <c r="C15"/>
  <c r="C12"/>
  <c r="D47" i="2"/>
  <c r="C47"/>
  <c r="D42"/>
  <c r="C42"/>
  <c r="D35"/>
  <c r="D48" s="1"/>
  <c r="C35"/>
  <c r="D12"/>
  <c r="C12"/>
  <c r="D16" i="1"/>
  <c r="C16"/>
  <c r="D15"/>
  <c r="C15"/>
  <c r="D13"/>
  <c r="C13"/>
  <c r="D12"/>
  <c r="C12"/>
  <c r="C15" i="6"/>
  <c r="C12"/>
  <c r="D15" i="5"/>
  <c r="C15"/>
  <c r="D12"/>
  <c r="C12"/>
  <c r="C12" i="4"/>
  <c r="D15" i="3"/>
  <c r="D12"/>
  <c r="D46" i="2"/>
  <c r="C46"/>
  <c r="D15" i="6"/>
  <c r="D12"/>
  <c r="D12" i="4"/>
  <c r="C48" i="2" l="1"/>
  <c r="E48" s="1"/>
  <c r="D17" i="1"/>
  <c r="D18" i="5"/>
  <c r="C17" i="1"/>
  <c r="C18" i="5"/>
  <c r="E18" s="1"/>
  <c r="E17" i="1" l="1"/>
</calcChain>
</file>

<file path=xl/sharedStrings.xml><?xml version="1.0" encoding="utf-8"?>
<sst xmlns="http://schemas.openxmlformats.org/spreadsheetml/2006/main" count="300" uniqueCount="127">
  <si>
    <t>Приложение № 3</t>
  </si>
  <si>
    <t xml:space="preserve">к  Программе "Развитие образования </t>
  </si>
  <si>
    <t>Кингисеппского муниципального района"</t>
  </si>
  <si>
    <t>Планируемые результаты реализации муниципальной программы (подпрограммы) Кингисеппкого муниципального района</t>
  </si>
  <si>
    <t>подпрограмма "Развитие дошкольного образования"</t>
  </si>
  <si>
    <t xml:space="preserve">наименование муниципальной программы (подпрограммы) </t>
  </si>
  <si>
    <t>N п/п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</si>
  <si>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</si>
  <si>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</si>
  <si>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</si>
  <si>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</si>
  <si>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</si>
  <si>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</si>
  <si>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Бюджет Кингисеппского муниципального района</t>
  </si>
  <si>
    <t>Другие источники</t>
  </si>
  <si>
    <t>2015 год</t>
  </si>
  <si>
    <t>2016 год</t>
  </si>
  <si>
    <t>1.</t>
  </si>
  <si>
    <t>%</t>
  </si>
  <si>
    <t>2.</t>
  </si>
  <si>
    <t>Задача 2.  Создание условий по организации ухода и присмотра  за детьми дошкольнго возраста</t>
  </si>
  <si>
    <t>Снижение уровня заболеваемости детей</t>
  </si>
  <si>
    <t>дни</t>
  </si>
  <si>
    <t>Повышение уровня посещаемости детей</t>
  </si>
  <si>
    <t>3.</t>
  </si>
  <si>
    <t>чел.</t>
  </si>
  <si>
    <t>4.</t>
  </si>
  <si>
    <t xml:space="preserve">Доля дошкольных образовательных учреждений, отвечающих современным требованиям и нормам СанПиН </t>
  </si>
  <si>
    <t>Развитие общего образования</t>
  </si>
  <si>
    <t>Удовлетворенность качеством услуг</t>
  </si>
  <si>
    <t>Качество знаний</t>
  </si>
  <si>
    <t>Количество учреждений, реализующих федеральный государственный образовательный стандарт НОО</t>
  </si>
  <si>
    <t xml:space="preserve">единиц </t>
  </si>
  <si>
    <t>Доля учащихся, реализующих федеральный государственный образовательный стандарт НОО</t>
  </si>
  <si>
    <t>Количество учреждений, реализующих федеральный государственный образовательный стандарт ООО</t>
  </si>
  <si>
    <t>Доля учащихся, реализующих федеральный государственный образовательный стандарт ООО</t>
  </si>
  <si>
    <t>Количество учреждений, реализующих федеральный государственный стандарт СОО</t>
  </si>
  <si>
    <t>Доля учащихся, реализующих федеральный государтсвенный стандарт СОО</t>
  </si>
  <si>
    <t>Количество учреждений,  реализующих программы профильного обучения</t>
  </si>
  <si>
    <t>Доля обучающихся 10-11 классов, реализующих программы профильного обучения</t>
  </si>
  <si>
    <t>Доля сдавших ЕГЭ по русскому языку и математике, от числа выпускников, участвовавших в ЕГЭ</t>
  </si>
  <si>
    <t>Доля выпускников, прошедших государственную (итоговую) аттестацию и получивших аттестат</t>
  </si>
  <si>
    <t>Количество учащихся, которым созданы условия для получения качественного общего образования с использованием дистанционных образовательных технологий, в общей численности учащихся</t>
  </si>
  <si>
    <t>человек</t>
  </si>
  <si>
    <t>Количество учащихся с ОВЗ, которым организованы рабочие места на дому</t>
  </si>
  <si>
    <t>Количество  рабочих мест учителей надомного обучения, оснащенных компьютерным оборудованием</t>
  </si>
  <si>
    <t>единиц</t>
  </si>
  <si>
    <t>Доля семей, которым  предоставлена  возможность  в электронном виде получать информацию об успеваемости  своих  детей,  в  общей  численности семей, имеющих детей школьного возраста</t>
  </si>
  <si>
    <t>Количество услуг в сфере образования, предоставляемых комитетом  образования администрации МО «КМР»  и муниципальными  образовательными  учреждениями в электронном виде</t>
  </si>
  <si>
    <t>Доля общеобразовательных учреждений, имеющих предписание надзорных органов</t>
  </si>
  <si>
    <t>Количество  учреждений, подготовивших выпускников, которые  получили золотые и серебряные медали</t>
  </si>
  <si>
    <t>едииц</t>
  </si>
  <si>
    <t>Количество  выпускников, получивших золотые и серебряные медали</t>
  </si>
  <si>
    <t>Количество учащихся, получивших премию главы администрации</t>
  </si>
  <si>
    <t>Доля обучающихся, принявших участие во всероссийской олимпиаде школьников</t>
  </si>
  <si>
    <t>Доля обучающихся, принявших участие в региональной олимпиаде школьников</t>
  </si>
  <si>
    <t>Количество обучающихся , принявших участие в смотрах и конкурсах, направленных на творческое развитие обучающихся</t>
  </si>
  <si>
    <t>Количество обучающихся , принявших участие в соревнованиях</t>
  </si>
  <si>
    <t>процентов</t>
  </si>
  <si>
    <t xml:space="preserve"> Доля общеобразовательных учреждений, отвечающих требованиям пожарной безопасности и антитеррористической защищенности</t>
  </si>
  <si>
    <t xml:space="preserve"> Число учащихся, принявших участие в конкурсе "Безопасное колесо"</t>
  </si>
  <si>
    <t>ед.</t>
  </si>
  <si>
    <t xml:space="preserve"> Число учащихся, принявших участие в конкурсе "Дорога и мы"</t>
  </si>
  <si>
    <t xml:space="preserve"> Доля школьных автобусов, оснащенных системой ГЛОНАСС, тахографами</t>
  </si>
  <si>
    <t>Развитие дополнительного образования</t>
  </si>
  <si>
    <t>Удовлетворенность качеством услуги</t>
  </si>
  <si>
    <t>Удельный вес численности учащихся по программам дополнительного образования, участвующих в конкурсах различного уровня, в общей численности учащихся по пргграммам дополнительного образования</t>
  </si>
  <si>
    <t>Увеличение доли охвата учащихся, обучающихся в Центре по работе с одаренными детьми</t>
  </si>
  <si>
    <t>Количество учащихся, получивших премию Президента Российской Федерации, губернатора Ленинградской области</t>
  </si>
  <si>
    <t>Проведение смотров, конкурсов и соревнований, направленных на творческое развитие  обучающихся</t>
  </si>
  <si>
    <t>Доля учреждений дополнительного образования, соответствующих современным требованиям и нормам СанПиН</t>
  </si>
  <si>
    <t>Планируемые результаты реализации муниципальной программы (подпрограммы) Кингисеппского муниципального района</t>
  </si>
  <si>
    <t>Развитие психолого-педагогической и медико-социальной помощи детям</t>
  </si>
  <si>
    <t>Задача 1  Обеспечение психолого-педагогической и медико-социальной помощи детям</t>
  </si>
  <si>
    <t>Результативность коррекционно-развивающей помощи</t>
  </si>
  <si>
    <t>Сохранность контингента в учебном году</t>
  </si>
  <si>
    <t xml:space="preserve">Полнота предоставления услуги:-психолого-медико-педагогическое обследование детей и получение консультаций (ПМПК); -обследование детей специалистамии получение консультаций                             </t>
  </si>
  <si>
    <t>Охват психолого-медико-педагогическим сопровождением детей в специальных (коррекционных) классах общеобразовательных учреждений и группах компенсирующей направленности дошкольных образовательных учреждений</t>
  </si>
  <si>
    <t>Удовлетворенность потребителей качеством коррекционно-развивающих занятий</t>
  </si>
  <si>
    <t xml:space="preserve">Охват учащихся общеобразовательных учреждений организованными формами оздоровления (оздоровительные лагеря с дневным пребыванием на базе учреждений образования) </t>
  </si>
  <si>
    <t>Количество детей и подростков, отдохнувших в муниципальном загородном лагере "Бригантина" в летний период</t>
  </si>
  <si>
    <t>Доля граждан, получивших частичную компенсацию стоимости путевки в загородный стационарный лагерь (от общего количества подавших заявление)</t>
  </si>
  <si>
    <t>Соответствие условий организации оздоровления и отдыха детей и подростков в муниципальном загородном лагере "Бригантина" современным требованиям</t>
  </si>
  <si>
    <t>Выполнение требований, необходимых для получения положительного заключения по открытию муниципального загородного лагеря "Бригантина" к летнему сезону</t>
  </si>
  <si>
    <t>Соблюдение требований пожарной безопасности</t>
  </si>
  <si>
    <t>"Обеспечение условий реализации программы"</t>
  </si>
  <si>
    <t>Выполнение мероприятий программы</t>
  </si>
  <si>
    <t>Наличие нормативно-правовой базы на все мероприятия программы</t>
  </si>
  <si>
    <t>Достижение планируемых показателей реализации программы</t>
  </si>
  <si>
    <t>Задача 2 Техническое и методическое сопровождение образовательного процесса</t>
  </si>
  <si>
    <t>Поддержка почтового сервера при осуществлении электронного документа оборота</t>
  </si>
  <si>
    <t>штук</t>
  </si>
  <si>
    <t>Трансляция видеоконференций и вебинаров</t>
  </si>
  <si>
    <t>Техническая поддержка районных мероприятий</t>
  </si>
  <si>
    <t>Поддержка сайтов образовательных учреждений</t>
  </si>
  <si>
    <t>Количество обслуживаемых учреждений</t>
  </si>
  <si>
    <t>Организация методической помощи образовательным учреждениям при осуществлении муниципальных услуг в электронном виде</t>
  </si>
  <si>
    <t>Развитие и поддержка сервера дистанционного обучения при организации учебного процесса в общеобразовательных учреждениях, в том числе БШДО</t>
  </si>
  <si>
    <t>2017 год</t>
  </si>
  <si>
    <t>Организация отдыха и оздоровления детей, подростков и молодежи</t>
  </si>
  <si>
    <t xml:space="preserve">Задача 1 Обеспечение  оздоровления и отдыха детей и подростков в летний период </t>
  </si>
  <si>
    <t>Задача 2 Обеспечение условий для организации оздоровления и отдыха детей и подростков в загородных  лагерях</t>
  </si>
  <si>
    <t>2014 год</t>
  </si>
  <si>
    <t xml:space="preserve">Задача 1. Создание условий для освоения детьми дошкольного возраста основной общеобразовательной программы дошкольного образования  </t>
  </si>
  <si>
    <t>2018 год</t>
  </si>
  <si>
    <t>2019 год</t>
  </si>
  <si>
    <t>2020 год</t>
  </si>
  <si>
    <t>Задача 3. Создание условий в инфраструктуре образования, отвечающих современным требованиям и нормам  для реализации образовательной программы дошкольного образования</t>
  </si>
  <si>
    <t>Задача 4. Создание дополнительных мест в  муниципальных  обраовательных организациях</t>
  </si>
  <si>
    <t>Обеспеченность детского населения местами в образовательных организациях</t>
  </si>
  <si>
    <t>Охват детей программами дошкольного образвания в возрасте от 1 года до 7 лет</t>
  </si>
  <si>
    <t>Задача 1. Повышение уровня доступности, содержания и качества образования</t>
  </si>
  <si>
    <t>Задача 2. Совершенствование работы с одаренными детьми по развитию их личности, способностей и одаренностей, мотивации к познанию и творчеству</t>
  </si>
  <si>
    <t>Задача 3.  Обеспечение безопасности участников образовательного процесса</t>
  </si>
  <si>
    <t>Задача 4. Создание условий в инфраструктуре образования, отвечающих современным требованиям и нормам для реализации образовательной программы общего образования</t>
  </si>
  <si>
    <t>Доля общеобразовательных учреждений, соответствующих современным требованиям и нормам СанПиН</t>
  </si>
  <si>
    <t>5.</t>
  </si>
  <si>
    <t>Задача 5. Создание дополнительных мест в  муниципальных  обраовательных организациях</t>
  </si>
  <si>
    <t>Обеспеченность населения местами в общеобразовательных организациях</t>
  </si>
  <si>
    <t xml:space="preserve">Доля детей с ограниченными возможностями здоровья и детей-инвалидов школьного возраста, которым созданы условия для получения качественного общего образования  </t>
  </si>
  <si>
    <t>Задача 1. Повышение уровня доступности, содержания и качества  дополнительного образования</t>
  </si>
  <si>
    <t>Задача 3. Создание условий в инфраструктуре образования, отвечающих современным требованиям и нормам СанПиН для реализации образовательной программы дополнительного образования</t>
  </si>
  <si>
    <t>Охват детей в возрасте 5 - 18 лет программами дополнительного образования</t>
  </si>
  <si>
    <t>Доля учащихся, получающих дополнительное образование по предпрофессиональным программам</t>
  </si>
  <si>
    <t>Задача 1  Обеспечение эффективного управления Программой, разработка и подготовка нормативно-правовой базы для финансового и методического обеспечения мероприятий программы. Контроль за качеством и своевременностью выполнения мероприятий программы</t>
  </si>
  <si>
    <t>Доля учреждений дополнительного образования, имеющих предписания надзорных органов</t>
  </si>
  <si>
    <t>Задача 2. Совершенствование работы с одаренными детьми по развитию их личности, способностей и одаренностей, мотивации к познанию и творчеству, развитие кадрового потенциала и воспитательной системы общего образования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</si>
</sst>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1" applyFont="1" applyAlignment="1" applyProtection="1">
      <alignment horizontal="right"/>
    </xf>
    <xf numFmtId="0" fontId="3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justify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 readingOrder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/>
    <xf numFmtId="2" fontId="1" fillId="0" borderId="3" xfId="0" applyNumberFormat="1" applyFont="1" applyBorder="1" applyAlignment="1">
      <alignment vertical="justify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64" fontId="10" fillId="0" borderId="3" xfId="0" applyNumberFormat="1" applyFont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164" fontId="10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/>
    <xf numFmtId="0" fontId="1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164" fontId="15" fillId="0" borderId="0" xfId="0" applyNumberFormat="1" applyFont="1"/>
    <xf numFmtId="164" fontId="1" fillId="0" borderId="0" xfId="0" applyNumberFormat="1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64" fontId="10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164" fontId="10" fillId="0" borderId="4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4" fontId="0" fillId="0" borderId="4" xfId="0" applyNumberFormat="1" applyFont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justify" wrapText="1"/>
    </xf>
    <xf numFmtId="164" fontId="10" fillId="0" borderId="5" xfId="0" applyNumberFormat="1" applyFont="1" applyBorder="1" applyAlignment="1">
      <alignment horizontal="center" vertical="justify" wrapText="1"/>
    </xf>
    <xf numFmtId="164" fontId="10" fillId="0" borderId="4" xfId="0" applyNumberFormat="1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/>
    </xf>
    <xf numFmtId="0" fontId="10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4,5%20&#1076;&#1077;&#1090;&#1072;&#1083;&#1080;&#1079;.&#1076;&#1083;&#1103;%20&#1084;&#1077;&#1085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 ДОУ"/>
      <sheetName val="Прил 5СОШ"/>
      <sheetName val="Прил 5 ДОП"/>
      <sheetName val="ЦДИК"/>
      <sheetName val="прил 5лето "/>
      <sheetName val="Прил 5 ком, инж"/>
      <sheetName val="СВОД"/>
    </sheetNames>
    <sheetDataSet>
      <sheetData sheetId="0">
        <row r="20">
          <cell r="F20">
            <v>1984169.75</v>
          </cell>
        </row>
        <row r="22">
          <cell r="F22">
            <v>568137.72664000001</v>
          </cell>
        </row>
        <row r="50">
          <cell r="F50">
            <v>160750.09999999998</v>
          </cell>
        </row>
        <row r="52">
          <cell r="F52">
            <v>227351.01839000004</v>
          </cell>
        </row>
        <row r="110">
          <cell r="F110">
            <v>29061.206999999995</v>
          </cell>
        </row>
        <row r="112">
          <cell r="F112">
            <v>60227.757277999997</v>
          </cell>
        </row>
        <row r="140">
          <cell r="F140">
            <v>290363</v>
          </cell>
        </row>
        <row r="142">
          <cell r="F142">
            <v>166988.44329999998</v>
          </cell>
        </row>
      </sheetData>
      <sheetData sheetId="1">
        <row r="19">
          <cell r="F19">
            <v>2999953.7</v>
          </cell>
        </row>
        <row r="21">
          <cell r="F21">
            <v>365715.47681000002</v>
          </cell>
        </row>
        <row r="59">
          <cell r="F59">
            <v>5293.8950000000004</v>
          </cell>
        </row>
        <row r="61">
          <cell r="F61">
            <v>5984.5369499999997</v>
          </cell>
        </row>
        <row r="94">
          <cell r="F94">
            <v>0</v>
          </cell>
        </row>
        <row r="96">
          <cell r="F96">
            <v>3798.8</v>
          </cell>
        </row>
        <row r="113">
          <cell r="F113">
            <v>4370.2</v>
          </cell>
        </row>
        <row r="114">
          <cell r="F114">
            <v>89398.073000000019</v>
          </cell>
        </row>
        <row r="116">
          <cell r="F116">
            <v>25996.031999999996</v>
          </cell>
        </row>
        <row r="144">
          <cell r="F144">
            <v>40000</v>
          </cell>
        </row>
        <row r="146">
          <cell r="F146">
            <v>186898.91464999999</v>
          </cell>
        </row>
      </sheetData>
      <sheetData sheetId="2">
        <row r="19">
          <cell r="F19">
            <v>0</v>
          </cell>
        </row>
        <row r="21">
          <cell r="F21">
            <v>716943.85485</v>
          </cell>
        </row>
        <row r="49">
          <cell r="F49">
            <v>0</v>
          </cell>
        </row>
        <row r="51">
          <cell r="F51">
            <v>3799.7850000000003</v>
          </cell>
        </row>
        <row r="74">
          <cell r="F74">
            <v>13130.303</v>
          </cell>
        </row>
        <row r="76">
          <cell r="F76">
            <v>14756.522000000001</v>
          </cell>
        </row>
      </sheetData>
      <sheetData sheetId="3">
        <row r="21">
          <cell r="F21">
            <v>24354.119699999999</v>
          </cell>
        </row>
      </sheetData>
      <sheetData sheetId="4">
        <row r="19">
          <cell r="F19">
            <v>21588.352449999998</v>
          </cell>
        </row>
        <row r="21">
          <cell r="F21">
            <v>43729.120299999995</v>
          </cell>
        </row>
        <row r="59">
          <cell r="F59">
            <v>0</v>
          </cell>
        </row>
        <row r="61">
          <cell r="F61">
            <v>1568</v>
          </cell>
        </row>
      </sheetData>
      <sheetData sheetId="5">
        <row r="21">
          <cell r="F21">
            <v>86928.527560000017</v>
          </cell>
        </row>
        <row r="51">
          <cell r="F51">
            <v>10343.706999999999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 ДОУ"/>
      <sheetName val="Прил 5 ДОУ"/>
      <sheetName val="Прил 4 СОШ"/>
      <sheetName val="Приложение 5СОШ"/>
      <sheetName val="Прил4 ДОП"/>
      <sheetName val="Прил 5 ДОП"/>
      <sheetName val="Прил 4 ЦДиК"/>
      <sheetName val="ЦДИК"/>
      <sheetName val="Прил 4 лето Бриг"/>
      <sheetName val="прил 5лето бригант"/>
      <sheetName val="Прил 4 комитет и инж"/>
      <sheetName val="Прил 5 комитет, инж"/>
      <sheetName val="ВСЕГО на Программу"/>
      <sheetName val="2015 г."/>
      <sheetName val="2014г."/>
      <sheetName val="2013г."/>
    </sheetNames>
    <sheetDataSet>
      <sheetData sheetId="0"/>
      <sheetData sheetId="1">
        <row r="18">
          <cell r="F18">
            <v>0</v>
          </cell>
        </row>
      </sheetData>
      <sheetData sheetId="2"/>
      <sheetData sheetId="3">
        <row r="18">
          <cell r="F18">
            <v>0</v>
          </cell>
        </row>
      </sheetData>
      <sheetData sheetId="4"/>
      <sheetData sheetId="5">
        <row r="18">
          <cell r="F18">
            <v>0</v>
          </cell>
        </row>
      </sheetData>
      <sheetData sheetId="6"/>
      <sheetData sheetId="7"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</sheetData>
      <sheetData sheetId="8"/>
      <sheetData sheetId="9">
        <row r="18">
          <cell r="F18">
            <v>0</v>
          </cell>
        </row>
      </sheetData>
      <sheetData sheetId="10"/>
      <sheetData sheetId="11"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opLeftCell="A7" workbookViewId="0">
      <selection activeCell="C12" sqref="C12:D16"/>
    </sheetView>
  </sheetViews>
  <sheetFormatPr defaultRowHeight="15"/>
  <cols>
    <col min="1" max="1" width="3.5703125" customWidth="1"/>
    <col min="2" max="2" width="31.85546875" style="1" customWidth="1"/>
    <col min="3" max="3" width="14.5703125" customWidth="1"/>
    <col min="4" max="4" width="11" customWidth="1"/>
    <col min="5" max="5" width="27.28515625" customWidth="1"/>
    <col min="6" max="6" width="10.42578125" customWidth="1"/>
    <col min="7" max="7" width="15" customWidth="1"/>
    <col min="8" max="10" width="7.7109375" customWidth="1"/>
    <col min="11" max="12" width="7.5703125" customWidth="1"/>
    <col min="13" max="13" width="7.42578125" customWidth="1"/>
    <col min="14" max="14" width="7.28515625" customWidth="1"/>
  </cols>
  <sheetData>
    <row r="1" spans="1:14" ht="15.75">
      <c r="K1" s="2"/>
      <c r="L1" s="2"/>
      <c r="M1" s="2"/>
      <c r="N1" s="3" t="s">
        <v>0</v>
      </c>
    </row>
    <row r="2" spans="1:14" ht="18" customHeight="1">
      <c r="G2" s="66" t="s">
        <v>1</v>
      </c>
      <c r="H2" s="66"/>
      <c r="I2" s="66"/>
      <c r="J2" s="66"/>
      <c r="K2" s="66"/>
      <c r="L2" s="66"/>
      <c r="M2" s="66"/>
      <c r="N2" s="66"/>
    </row>
    <row r="3" spans="1:14">
      <c r="G3" s="66" t="s">
        <v>2</v>
      </c>
      <c r="H3" s="66"/>
      <c r="I3" s="66"/>
      <c r="J3" s="66"/>
      <c r="K3" s="66"/>
      <c r="L3" s="66"/>
      <c r="M3" s="66"/>
      <c r="N3" s="66"/>
    </row>
    <row r="4" spans="1:14" ht="14.25" customHeight="1">
      <c r="G4" s="55"/>
      <c r="H4" s="55"/>
      <c r="I4" s="56"/>
      <c r="J4" s="56"/>
      <c r="K4" s="56"/>
      <c r="L4" s="56"/>
      <c r="M4" s="56"/>
      <c r="N4" s="56"/>
    </row>
    <row r="5" spans="1:14" ht="22.5" customHeigh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8.75" customHeight="1">
      <c r="A6" s="69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1.25" customHeigh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9" spans="1:14" ht="40.5" customHeight="1">
      <c r="A9" s="77" t="s">
        <v>6</v>
      </c>
      <c r="B9" s="79" t="s">
        <v>7</v>
      </c>
      <c r="C9" s="65" t="s">
        <v>8</v>
      </c>
      <c r="D9" s="65"/>
      <c r="E9" s="65" t="s">
        <v>9</v>
      </c>
      <c r="F9" s="65" t="s">
        <v>10</v>
      </c>
      <c r="G9" s="65" t="s">
        <v>11</v>
      </c>
      <c r="H9" s="71" t="s">
        <v>12</v>
      </c>
      <c r="I9" s="72"/>
      <c r="J9" s="72"/>
      <c r="K9" s="72"/>
      <c r="L9" s="72"/>
      <c r="M9" s="72"/>
      <c r="N9" s="73"/>
    </row>
    <row r="10" spans="1:14" ht="53.25" customHeight="1">
      <c r="A10" s="78"/>
      <c r="B10" s="79"/>
      <c r="C10" s="4" t="s">
        <v>13</v>
      </c>
      <c r="D10" s="4" t="s">
        <v>14</v>
      </c>
      <c r="E10" s="65"/>
      <c r="F10" s="65"/>
      <c r="G10" s="65"/>
      <c r="H10" s="51" t="s">
        <v>102</v>
      </c>
      <c r="I10" s="51" t="s">
        <v>15</v>
      </c>
      <c r="J10" s="51" t="s">
        <v>16</v>
      </c>
      <c r="K10" s="51" t="s">
        <v>98</v>
      </c>
      <c r="L10" s="51" t="s">
        <v>104</v>
      </c>
      <c r="M10" s="51" t="s">
        <v>105</v>
      </c>
      <c r="N10" s="51" t="s">
        <v>106</v>
      </c>
    </row>
    <row r="11" spans="1:14" ht="12" customHeight="1">
      <c r="A11" s="30">
        <v>1</v>
      </c>
      <c r="B11" s="31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</row>
    <row r="12" spans="1:14" ht="78" customHeight="1">
      <c r="A12" s="41" t="s">
        <v>17</v>
      </c>
      <c r="B12" s="43" t="s">
        <v>103</v>
      </c>
      <c r="C12" s="44">
        <f>'[1]Прил 5 ДОУ'!$F$22</f>
        <v>568137.72664000001</v>
      </c>
      <c r="D12" s="44">
        <f>'[1]Прил 5 ДОУ'!$F$20</f>
        <v>1984169.75</v>
      </c>
      <c r="E12" s="6" t="s">
        <v>110</v>
      </c>
      <c r="F12" s="41" t="s">
        <v>18</v>
      </c>
      <c r="G12" s="41">
        <v>80</v>
      </c>
      <c r="H12" s="50">
        <v>82.3</v>
      </c>
      <c r="I12" s="50">
        <v>83</v>
      </c>
      <c r="J12" s="41">
        <v>85</v>
      </c>
      <c r="K12" s="41">
        <v>85</v>
      </c>
      <c r="L12" s="41">
        <v>85</v>
      </c>
      <c r="M12" s="41">
        <v>85</v>
      </c>
      <c r="N12" s="41">
        <v>85</v>
      </c>
    </row>
    <row r="13" spans="1:14" ht="27.75" customHeight="1">
      <c r="A13" s="65" t="s">
        <v>19</v>
      </c>
      <c r="B13" s="74" t="s">
        <v>20</v>
      </c>
      <c r="C13" s="76">
        <f>'[1]Прил 5 ДОУ'!$F$52</f>
        <v>227351.01839000004</v>
      </c>
      <c r="D13" s="76">
        <f>'[1]Прил 5 ДОУ'!$F$50</f>
        <v>160750.09999999998</v>
      </c>
      <c r="E13" s="6" t="s">
        <v>21</v>
      </c>
      <c r="F13" s="45" t="s">
        <v>22</v>
      </c>
      <c r="G13" s="45">
        <v>12</v>
      </c>
      <c r="H13" s="50">
        <v>12</v>
      </c>
      <c r="I13" s="50">
        <v>14.5</v>
      </c>
      <c r="J13" s="45">
        <v>13</v>
      </c>
      <c r="K13" s="45">
        <v>11.9</v>
      </c>
      <c r="L13" s="45">
        <v>11.8</v>
      </c>
      <c r="M13" s="45">
        <v>11.8</v>
      </c>
      <c r="N13" s="45">
        <v>11.8</v>
      </c>
    </row>
    <row r="14" spans="1:14" ht="28.5" customHeight="1">
      <c r="A14" s="65"/>
      <c r="B14" s="75"/>
      <c r="C14" s="76"/>
      <c r="D14" s="76"/>
      <c r="E14" s="6" t="s">
        <v>23</v>
      </c>
      <c r="F14" s="45" t="s">
        <v>18</v>
      </c>
      <c r="G14" s="45">
        <v>70</v>
      </c>
      <c r="H14" s="50">
        <v>70.8</v>
      </c>
      <c r="I14" s="50">
        <v>73.900000000000006</v>
      </c>
      <c r="J14" s="45">
        <v>67</v>
      </c>
      <c r="K14" s="45">
        <v>71.3</v>
      </c>
      <c r="L14" s="45">
        <v>71</v>
      </c>
      <c r="M14" s="45">
        <v>71.5</v>
      </c>
      <c r="N14" s="45">
        <v>72</v>
      </c>
    </row>
    <row r="15" spans="1:14" ht="108" customHeight="1">
      <c r="A15" s="38" t="s">
        <v>24</v>
      </c>
      <c r="B15" s="39" t="s">
        <v>107</v>
      </c>
      <c r="C15" s="33">
        <f>'[1]Прил 5 ДОУ'!$F$112</f>
        <v>60227.757277999997</v>
      </c>
      <c r="D15" s="33">
        <f>'[1]Прил 5 ДОУ'!$F$110</f>
        <v>29061.206999999995</v>
      </c>
      <c r="E15" s="6" t="s">
        <v>27</v>
      </c>
      <c r="F15" s="4" t="s">
        <v>18</v>
      </c>
      <c r="G15" s="4">
        <v>70</v>
      </c>
      <c r="H15" s="50">
        <v>74</v>
      </c>
      <c r="I15" s="50">
        <v>78</v>
      </c>
      <c r="J15" s="35">
        <v>80</v>
      </c>
      <c r="K15" s="35">
        <v>83</v>
      </c>
      <c r="L15" s="4">
        <v>83</v>
      </c>
      <c r="M15" s="38">
        <v>87</v>
      </c>
      <c r="N15" s="4">
        <v>91</v>
      </c>
    </row>
    <row r="16" spans="1:14" ht="62.25" customHeight="1">
      <c r="A16" s="38" t="s">
        <v>26</v>
      </c>
      <c r="B16" s="40" t="s">
        <v>108</v>
      </c>
      <c r="C16" s="33">
        <f>'[1]Прил 5 ДОУ'!$F$142</f>
        <v>166988.44329999998</v>
      </c>
      <c r="D16" s="33">
        <f>'[1]Прил 5 ДОУ'!$F$140</f>
        <v>290363</v>
      </c>
      <c r="E16" s="6" t="s">
        <v>109</v>
      </c>
      <c r="F16" s="4" t="s">
        <v>18</v>
      </c>
      <c r="G16" s="4">
        <v>97</v>
      </c>
      <c r="H16" s="50">
        <v>100</v>
      </c>
      <c r="I16" s="50">
        <v>100</v>
      </c>
      <c r="J16" s="35">
        <v>100</v>
      </c>
      <c r="K16" s="35">
        <v>100</v>
      </c>
      <c r="L16" s="4">
        <v>100</v>
      </c>
      <c r="M16" s="38">
        <v>100</v>
      </c>
      <c r="N16" s="4">
        <v>100</v>
      </c>
    </row>
    <row r="17" spans="1:5">
      <c r="A17" s="7"/>
      <c r="C17" s="60">
        <f>C12+C13+C15+C16</f>
        <v>1022704.945608</v>
      </c>
      <c r="D17" s="60">
        <f>D12+D13+D15+D16</f>
        <v>2464344.057</v>
      </c>
      <c r="E17" s="60">
        <f>SUM(C17:D17)</f>
        <v>3487049.0026080003</v>
      </c>
    </row>
    <row r="18" spans="1:5">
      <c r="A18" s="7"/>
      <c r="B18" s="53"/>
      <c r="C18" s="36"/>
      <c r="D18" s="36"/>
    </row>
    <row r="19" spans="1:5">
      <c r="A19" s="7"/>
      <c r="E19" s="8"/>
    </row>
    <row r="20" spans="1:5">
      <c r="A20" s="7"/>
    </row>
    <row r="21" spans="1:5">
      <c r="A21" s="7"/>
    </row>
    <row r="22" spans="1:5">
      <c r="A22" s="7"/>
    </row>
    <row r="23" spans="1:5">
      <c r="A23" s="7"/>
      <c r="E23" s="8"/>
    </row>
    <row r="24" spans="1:5">
      <c r="A24" s="7"/>
    </row>
    <row r="25" spans="1:5">
      <c r="A25" s="7"/>
    </row>
    <row r="26" spans="1:5">
      <c r="A26" s="7"/>
    </row>
    <row r="27" spans="1:5">
      <c r="A27" s="7"/>
    </row>
    <row r="28" spans="1:5">
      <c r="A28" s="7"/>
    </row>
    <row r="29" spans="1:5">
      <c r="A29" s="7"/>
    </row>
    <row r="30" spans="1:5">
      <c r="A30" s="7"/>
    </row>
    <row r="31" spans="1:5">
      <c r="A31" s="7"/>
    </row>
    <row r="32" spans="1:5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</sheetData>
  <mergeCells count="16">
    <mergeCell ref="A13:A14"/>
    <mergeCell ref="B13:B14"/>
    <mergeCell ref="C13:C14"/>
    <mergeCell ref="D13:D14"/>
    <mergeCell ref="A9:A10"/>
    <mergeCell ref="B9:B10"/>
    <mergeCell ref="C9:D9"/>
    <mergeCell ref="E9:E10"/>
    <mergeCell ref="F9:F10"/>
    <mergeCell ref="G2:N2"/>
    <mergeCell ref="G3:N3"/>
    <mergeCell ref="G9:G10"/>
    <mergeCell ref="A7:N7"/>
    <mergeCell ref="A5:N5"/>
    <mergeCell ref="A6:N6"/>
    <mergeCell ref="H9:N9"/>
  </mergeCells>
  <pageMargins left="0.39370078740157483" right="0" top="0.94488188976377963" bottom="0.15748031496062992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opLeftCell="A49" workbookViewId="0">
      <selection activeCell="T46" sqref="T46"/>
    </sheetView>
  </sheetViews>
  <sheetFormatPr defaultColWidth="5.5703125" defaultRowHeight="15"/>
  <cols>
    <col min="1" max="1" width="3.7109375" customWidth="1"/>
    <col min="2" max="2" width="22.28515625" customWidth="1"/>
    <col min="3" max="3" width="14.28515625" customWidth="1"/>
    <col min="4" max="4" width="10.7109375" customWidth="1"/>
    <col min="5" max="5" width="43.85546875" customWidth="1"/>
    <col min="6" max="6" width="8" customWidth="1"/>
    <col min="7" max="7" width="15.7109375" customWidth="1"/>
    <col min="8" max="8" width="7.7109375" customWidth="1"/>
    <col min="9" max="14" width="7.85546875" customWidth="1"/>
  </cols>
  <sheetData>
    <row r="1" spans="1:16" ht="15.75">
      <c r="J1" s="80" t="s">
        <v>0</v>
      </c>
      <c r="K1" s="80"/>
      <c r="L1" s="80"/>
      <c r="M1" s="80"/>
      <c r="N1" s="80"/>
    </row>
    <row r="2" spans="1:16">
      <c r="G2" s="66" t="s">
        <v>1</v>
      </c>
      <c r="H2" s="66"/>
      <c r="I2" s="66"/>
      <c r="J2" s="66"/>
      <c r="K2" s="66"/>
      <c r="L2" s="66"/>
      <c r="M2" s="66"/>
      <c r="N2" s="66"/>
    </row>
    <row r="3" spans="1:16">
      <c r="G3" s="66" t="s">
        <v>2</v>
      </c>
      <c r="H3" s="66"/>
      <c r="I3" s="66"/>
      <c r="J3" s="66"/>
      <c r="K3" s="66"/>
      <c r="L3" s="66"/>
      <c r="M3" s="66"/>
      <c r="N3" s="66"/>
    </row>
    <row r="4" spans="1:16" ht="12" customHeight="1">
      <c r="I4" s="56"/>
      <c r="J4" s="56"/>
      <c r="K4" s="56"/>
      <c r="L4" s="56"/>
      <c r="M4" s="56"/>
      <c r="N4" s="56"/>
      <c r="P4" s="9"/>
    </row>
    <row r="5" spans="1:16" ht="15.7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10"/>
      <c r="P5" s="10"/>
    </row>
    <row r="6" spans="1:16" ht="15.75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11"/>
      <c r="P6" s="11"/>
    </row>
    <row r="7" spans="1:16" ht="13.5" customHeigh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1:16" ht="41.25" customHeight="1">
      <c r="A9" s="77" t="s">
        <v>6</v>
      </c>
      <c r="B9" s="65" t="s">
        <v>7</v>
      </c>
      <c r="C9" s="65" t="s">
        <v>8</v>
      </c>
      <c r="D9" s="65"/>
      <c r="E9" s="65" t="s">
        <v>9</v>
      </c>
      <c r="F9" s="65" t="s">
        <v>10</v>
      </c>
      <c r="G9" s="65" t="s">
        <v>11</v>
      </c>
      <c r="H9" s="71" t="s">
        <v>12</v>
      </c>
      <c r="I9" s="72"/>
      <c r="J9" s="72"/>
      <c r="K9" s="72"/>
      <c r="L9" s="72"/>
      <c r="M9" s="72"/>
      <c r="N9" s="73"/>
      <c r="O9" s="12"/>
    </row>
    <row r="10" spans="1:16" ht="51.75" customHeight="1">
      <c r="A10" s="78"/>
      <c r="B10" s="65"/>
      <c r="C10" s="4" t="s">
        <v>13</v>
      </c>
      <c r="D10" s="4" t="s">
        <v>14</v>
      </c>
      <c r="E10" s="65"/>
      <c r="F10" s="65"/>
      <c r="G10" s="65"/>
      <c r="H10" s="52" t="s">
        <v>102</v>
      </c>
      <c r="I10" s="52" t="s">
        <v>15</v>
      </c>
      <c r="J10" s="52" t="s">
        <v>16</v>
      </c>
      <c r="K10" s="52" t="s">
        <v>98</v>
      </c>
      <c r="L10" s="52" t="s">
        <v>104</v>
      </c>
      <c r="M10" s="52" t="s">
        <v>105</v>
      </c>
      <c r="N10" s="52" t="s">
        <v>106</v>
      </c>
      <c r="O10" s="12"/>
      <c r="P10" s="12"/>
    </row>
    <row r="11" spans="1:16" ht="12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12"/>
      <c r="P11" s="12"/>
    </row>
    <row r="12" spans="1:16">
      <c r="A12" s="77" t="s">
        <v>17</v>
      </c>
      <c r="B12" s="74" t="s">
        <v>111</v>
      </c>
      <c r="C12" s="89">
        <f>'[1]Прил 5СОШ'!$F$21</f>
        <v>365715.47681000002</v>
      </c>
      <c r="D12" s="89">
        <f>'[1]Прил 5СОШ'!$F$19</f>
        <v>2999953.7</v>
      </c>
      <c r="E12" s="13" t="s">
        <v>29</v>
      </c>
      <c r="F12" s="5" t="s">
        <v>18</v>
      </c>
      <c r="G12" s="49">
        <v>87</v>
      </c>
      <c r="H12" s="51">
        <v>86</v>
      </c>
      <c r="I12" s="51">
        <v>86</v>
      </c>
      <c r="J12" s="49">
        <v>87</v>
      </c>
      <c r="K12" s="49">
        <v>88</v>
      </c>
      <c r="L12" s="49">
        <v>89</v>
      </c>
      <c r="M12" s="49">
        <v>90</v>
      </c>
      <c r="N12" s="49">
        <v>91</v>
      </c>
      <c r="O12" s="14"/>
      <c r="P12" s="14"/>
    </row>
    <row r="13" spans="1:16">
      <c r="A13" s="81"/>
      <c r="B13" s="82"/>
      <c r="C13" s="90"/>
      <c r="D13" s="90"/>
      <c r="E13" s="13" t="s">
        <v>30</v>
      </c>
      <c r="F13" s="5" t="s">
        <v>18</v>
      </c>
      <c r="G13" s="49">
        <v>63</v>
      </c>
      <c r="H13" s="51">
        <v>63</v>
      </c>
      <c r="I13" s="51">
        <v>63</v>
      </c>
      <c r="J13" s="49">
        <v>64</v>
      </c>
      <c r="K13" s="49">
        <v>65</v>
      </c>
      <c r="L13" s="49">
        <v>66</v>
      </c>
      <c r="M13" s="49">
        <v>67</v>
      </c>
      <c r="N13" s="49">
        <v>67.5</v>
      </c>
      <c r="O13" s="14"/>
      <c r="P13" s="14"/>
    </row>
    <row r="14" spans="1:16" ht="29.25" customHeight="1">
      <c r="A14" s="81"/>
      <c r="B14" s="82"/>
      <c r="C14" s="90"/>
      <c r="D14" s="90"/>
      <c r="E14" s="13" t="s">
        <v>31</v>
      </c>
      <c r="F14" s="5" t="s">
        <v>32</v>
      </c>
      <c r="G14" s="49">
        <v>16</v>
      </c>
      <c r="H14" s="51">
        <v>17</v>
      </c>
      <c r="I14" s="51">
        <v>16</v>
      </c>
      <c r="J14" s="49">
        <v>17</v>
      </c>
      <c r="K14" s="59">
        <v>17</v>
      </c>
      <c r="L14" s="59">
        <v>17</v>
      </c>
      <c r="M14" s="59">
        <v>17</v>
      </c>
      <c r="N14" s="59">
        <v>17</v>
      </c>
      <c r="O14" s="14"/>
      <c r="P14" s="14"/>
    </row>
    <row r="15" spans="1:16" ht="25.5">
      <c r="A15" s="81"/>
      <c r="B15" s="82"/>
      <c r="C15" s="90"/>
      <c r="D15" s="90"/>
      <c r="E15" s="13" t="s">
        <v>33</v>
      </c>
      <c r="F15" s="5" t="s">
        <v>18</v>
      </c>
      <c r="G15" s="49">
        <v>54.7</v>
      </c>
      <c r="H15" s="51">
        <v>100</v>
      </c>
      <c r="I15" s="51">
        <v>100</v>
      </c>
      <c r="J15" s="49">
        <v>100</v>
      </c>
      <c r="K15" s="49">
        <v>100</v>
      </c>
      <c r="L15" s="49">
        <v>100</v>
      </c>
      <c r="M15" s="49">
        <v>100</v>
      </c>
      <c r="N15" s="49">
        <v>100</v>
      </c>
      <c r="O15" s="14"/>
      <c r="P15" s="14"/>
    </row>
    <row r="16" spans="1:16" ht="30" customHeight="1">
      <c r="A16" s="81"/>
      <c r="B16" s="82"/>
      <c r="C16" s="90"/>
      <c r="D16" s="90"/>
      <c r="E16" s="13" t="s">
        <v>34</v>
      </c>
      <c r="F16" s="5" t="s">
        <v>32</v>
      </c>
      <c r="G16" s="49">
        <v>16</v>
      </c>
      <c r="H16" s="51">
        <v>16</v>
      </c>
      <c r="I16" s="51">
        <v>16</v>
      </c>
      <c r="J16" s="59">
        <v>17</v>
      </c>
      <c r="K16" s="59">
        <v>17</v>
      </c>
      <c r="L16" s="59">
        <v>17</v>
      </c>
      <c r="M16" s="59">
        <v>17</v>
      </c>
      <c r="N16" s="59">
        <v>17</v>
      </c>
      <c r="O16" s="14"/>
      <c r="P16" s="14"/>
    </row>
    <row r="17" spans="1:16" ht="25.5">
      <c r="A17" s="81"/>
      <c r="B17" s="82"/>
      <c r="C17" s="90"/>
      <c r="D17" s="90"/>
      <c r="E17" s="13" t="s">
        <v>35</v>
      </c>
      <c r="F17" s="5" t="s">
        <v>18</v>
      </c>
      <c r="G17" s="49">
        <v>75.8</v>
      </c>
      <c r="H17" s="51">
        <v>76.2</v>
      </c>
      <c r="I17" s="51">
        <v>79</v>
      </c>
      <c r="J17" s="49">
        <v>82</v>
      </c>
      <c r="K17" s="49">
        <v>92</v>
      </c>
      <c r="L17" s="49">
        <v>100</v>
      </c>
      <c r="M17" s="49">
        <v>100</v>
      </c>
      <c r="N17" s="49">
        <v>100</v>
      </c>
      <c r="O17" s="14"/>
      <c r="P17" s="14"/>
    </row>
    <row r="18" spans="1:16" ht="25.5">
      <c r="A18" s="81"/>
      <c r="B18" s="82"/>
      <c r="C18" s="90"/>
      <c r="D18" s="90"/>
      <c r="E18" s="13" t="s">
        <v>36</v>
      </c>
      <c r="F18" s="5" t="s">
        <v>32</v>
      </c>
      <c r="G18" s="49">
        <v>0</v>
      </c>
      <c r="H18" s="51">
        <v>0</v>
      </c>
      <c r="I18" s="51">
        <v>2</v>
      </c>
      <c r="J18" s="49">
        <v>4</v>
      </c>
      <c r="K18" s="49">
        <v>6</v>
      </c>
      <c r="L18" s="49">
        <v>8</v>
      </c>
      <c r="M18" s="49">
        <v>10</v>
      </c>
      <c r="N18" s="49">
        <v>12</v>
      </c>
      <c r="O18" s="14"/>
      <c r="P18" s="14"/>
    </row>
    <row r="19" spans="1:16" ht="25.5">
      <c r="A19" s="81"/>
      <c r="B19" s="82"/>
      <c r="C19" s="90"/>
      <c r="D19" s="90"/>
      <c r="E19" s="13" t="s">
        <v>37</v>
      </c>
      <c r="F19" s="5" t="s">
        <v>18</v>
      </c>
      <c r="G19" s="49">
        <v>0</v>
      </c>
      <c r="H19" s="51">
        <v>0</v>
      </c>
      <c r="I19" s="51">
        <v>15.6</v>
      </c>
      <c r="J19" s="49">
        <v>29</v>
      </c>
      <c r="K19" s="49">
        <v>45</v>
      </c>
      <c r="L19" s="49">
        <v>65</v>
      </c>
      <c r="M19" s="49">
        <v>85</v>
      </c>
      <c r="N19" s="49">
        <v>100</v>
      </c>
      <c r="O19" s="14"/>
      <c r="P19" s="14"/>
    </row>
    <row r="20" spans="1:16" ht="25.5">
      <c r="A20" s="81"/>
      <c r="B20" s="82"/>
      <c r="C20" s="90"/>
      <c r="D20" s="90"/>
      <c r="E20" s="13" t="s">
        <v>38</v>
      </c>
      <c r="F20" s="5" t="s">
        <v>32</v>
      </c>
      <c r="G20" s="49">
        <v>7</v>
      </c>
      <c r="H20" s="51">
        <v>9</v>
      </c>
      <c r="I20" s="51">
        <v>9</v>
      </c>
      <c r="J20" s="49">
        <v>11</v>
      </c>
      <c r="K20" s="49">
        <v>11</v>
      </c>
      <c r="L20" s="49">
        <v>11</v>
      </c>
      <c r="M20" s="49">
        <v>11</v>
      </c>
      <c r="N20" s="49">
        <v>11</v>
      </c>
      <c r="O20" s="14"/>
      <c r="P20" s="14"/>
    </row>
    <row r="21" spans="1:16" ht="25.5">
      <c r="A21" s="81"/>
      <c r="B21" s="82"/>
      <c r="C21" s="90"/>
      <c r="D21" s="90"/>
      <c r="E21" s="13" t="s">
        <v>39</v>
      </c>
      <c r="F21" s="5" t="s">
        <v>18</v>
      </c>
      <c r="G21" s="49">
        <v>83</v>
      </c>
      <c r="H21" s="51">
        <v>70</v>
      </c>
      <c r="I21" s="51">
        <v>76</v>
      </c>
      <c r="J21" s="49">
        <v>83</v>
      </c>
      <c r="K21" s="49">
        <v>86</v>
      </c>
      <c r="L21" s="49">
        <v>87</v>
      </c>
      <c r="M21" s="49">
        <v>87</v>
      </c>
      <c r="N21" s="49">
        <v>87</v>
      </c>
      <c r="O21" s="14"/>
      <c r="P21" s="14"/>
    </row>
    <row r="22" spans="1:16" ht="27" customHeight="1">
      <c r="A22" s="81"/>
      <c r="B22" s="82"/>
      <c r="C22" s="90"/>
      <c r="D22" s="90"/>
      <c r="E22" s="13" t="s">
        <v>40</v>
      </c>
      <c r="F22" s="5" t="s">
        <v>18</v>
      </c>
      <c r="G22" s="49">
        <v>100</v>
      </c>
      <c r="H22" s="51">
        <v>100</v>
      </c>
      <c r="I22" s="51">
        <v>100</v>
      </c>
      <c r="J22" s="49">
        <v>100</v>
      </c>
      <c r="K22" s="49">
        <v>100</v>
      </c>
      <c r="L22" s="49">
        <v>100</v>
      </c>
      <c r="M22" s="49">
        <v>100</v>
      </c>
      <c r="N22" s="49">
        <v>100</v>
      </c>
      <c r="O22" s="14"/>
      <c r="P22" s="14"/>
    </row>
    <row r="23" spans="1:16" ht="25.5">
      <c r="A23" s="81"/>
      <c r="B23" s="82"/>
      <c r="C23" s="90"/>
      <c r="D23" s="90"/>
      <c r="E23" s="13" t="s">
        <v>41</v>
      </c>
      <c r="F23" s="5" t="s">
        <v>18</v>
      </c>
      <c r="G23" s="49">
        <v>100</v>
      </c>
      <c r="H23" s="51">
        <v>100</v>
      </c>
      <c r="I23" s="51">
        <v>100</v>
      </c>
      <c r="J23" s="49">
        <v>100</v>
      </c>
      <c r="K23" s="49">
        <v>100</v>
      </c>
      <c r="L23" s="49">
        <v>100</v>
      </c>
      <c r="M23" s="49">
        <v>100</v>
      </c>
      <c r="N23" s="49">
        <v>100</v>
      </c>
      <c r="O23" s="14"/>
      <c r="P23" s="14"/>
    </row>
    <row r="24" spans="1:16" ht="2.25" customHeight="1">
      <c r="A24" s="81"/>
      <c r="B24" s="82"/>
      <c r="C24" s="90"/>
      <c r="D24" s="90"/>
      <c r="E24" s="95" t="s">
        <v>119</v>
      </c>
      <c r="F24" s="92" t="s">
        <v>18</v>
      </c>
      <c r="G24" s="92">
        <v>100</v>
      </c>
      <c r="H24" s="92">
        <v>100</v>
      </c>
      <c r="I24" s="92">
        <v>100</v>
      </c>
      <c r="J24" s="92">
        <v>100</v>
      </c>
      <c r="K24" s="92">
        <v>100</v>
      </c>
      <c r="L24" s="92">
        <v>100</v>
      </c>
      <c r="M24" s="92">
        <v>100</v>
      </c>
      <c r="N24" s="92">
        <v>100</v>
      </c>
      <c r="O24" s="14"/>
      <c r="P24" s="14"/>
    </row>
    <row r="25" spans="1:16">
      <c r="A25" s="81"/>
      <c r="B25" s="82"/>
      <c r="C25" s="90"/>
      <c r="D25" s="90"/>
      <c r="E25" s="96"/>
      <c r="F25" s="93"/>
      <c r="G25" s="93"/>
      <c r="H25" s="93"/>
      <c r="I25" s="93"/>
      <c r="J25" s="93"/>
      <c r="K25" s="93"/>
      <c r="L25" s="93"/>
      <c r="M25" s="93"/>
      <c r="N25" s="93"/>
      <c r="O25" s="14"/>
      <c r="P25" s="14"/>
    </row>
    <row r="26" spans="1:16" ht="1.5" customHeight="1">
      <c r="A26" s="81"/>
      <c r="B26" s="82"/>
      <c r="C26" s="90"/>
      <c r="D26" s="90"/>
      <c r="E26" s="96"/>
      <c r="F26" s="93"/>
      <c r="G26" s="93"/>
      <c r="H26" s="93"/>
      <c r="I26" s="93"/>
      <c r="J26" s="93"/>
      <c r="K26" s="93"/>
      <c r="L26" s="93"/>
      <c r="M26" s="93"/>
      <c r="N26" s="93"/>
      <c r="O26" s="14"/>
      <c r="P26" s="14"/>
    </row>
    <row r="27" spans="1:16">
      <c r="A27" s="81"/>
      <c r="B27" s="82"/>
      <c r="C27" s="90"/>
      <c r="D27" s="90"/>
      <c r="E27" s="96"/>
      <c r="F27" s="93"/>
      <c r="G27" s="93"/>
      <c r="H27" s="93"/>
      <c r="I27" s="93"/>
      <c r="J27" s="93"/>
      <c r="K27" s="93"/>
      <c r="L27" s="93"/>
      <c r="M27" s="93"/>
      <c r="N27" s="93"/>
      <c r="O27" s="14"/>
      <c r="P27" s="14"/>
    </row>
    <row r="28" spans="1:16" ht="19.5" customHeight="1">
      <c r="A28" s="81"/>
      <c r="B28" s="82"/>
      <c r="C28" s="90"/>
      <c r="D28" s="90"/>
      <c r="E28" s="97"/>
      <c r="F28" s="94"/>
      <c r="G28" s="94"/>
      <c r="H28" s="94"/>
      <c r="I28" s="94"/>
      <c r="J28" s="94"/>
      <c r="K28" s="94"/>
      <c r="L28" s="94"/>
      <c r="M28" s="94"/>
      <c r="N28" s="94"/>
      <c r="O28" s="14"/>
      <c r="P28" s="14"/>
    </row>
    <row r="29" spans="1:16" ht="51.75" customHeight="1">
      <c r="A29" s="81"/>
      <c r="B29" s="82"/>
      <c r="C29" s="90"/>
      <c r="D29" s="90"/>
      <c r="E29" s="13" t="s">
        <v>42</v>
      </c>
      <c r="F29" s="5" t="s">
        <v>43</v>
      </c>
      <c r="G29" s="49">
        <v>200</v>
      </c>
      <c r="H29" s="51">
        <v>200</v>
      </c>
      <c r="I29" s="51">
        <v>200</v>
      </c>
      <c r="J29" s="49">
        <v>200</v>
      </c>
      <c r="K29" s="49">
        <v>200</v>
      </c>
      <c r="L29" s="49">
        <v>200</v>
      </c>
      <c r="M29" s="49">
        <v>200</v>
      </c>
      <c r="N29" s="49">
        <v>200</v>
      </c>
      <c r="O29" s="14"/>
      <c r="P29" s="14"/>
    </row>
    <row r="30" spans="1:16" ht="25.5">
      <c r="A30" s="81"/>
      <c r="B30" s="82"/>
      <c r="C30" s="90"/>
      <c r="D30" s="90"/>
      <c r="E30" s="13" t="s">
        <v>44</v>
      </c>
      <c r="F30" s="5" t="s">
        <v>43</v>
      </c>
      <c r="G30" s="49">
        <v>30</v>
      </c>
      <c r="H30" s="51">
        <v>25</v>
      </c>
      <c r="I30" s="51">
        <v>25</v>
      </c>
      <c r="J30" s="49">
        <v>23</v>
      </c>
      <c r="K30" s="49">
        <v>27</v>
      </c>
      <c r="L30" s="49">
        <v>27</v>
      </c>
      <c r="M30" s="49">
        <v>28</v>
      </c>
      <c r="N30" s="49">
        <v>29</v>
      </c>
      <c r="O30" s="14"/>
      <c r="P30" s="14"/>
    </row>
    <row r="31" spans="1:16" ht="38.25">
      <c r="A31" s="81"/>
      <c r="B31" s="82"/>
      <c r="C31" s="90"/>
      <c r="D31" s="90"/>
      <c r="E31" s="13" t="s">
        <v>45</v>
      </c>
      <c r="F31" s="5" t="s">
        <v>46</v>
      </c>
      <c r="G31" s="49">
        <v>28</v>
      </c>
      <c r="H31" s="51">
        <v>28</v>
      </c>
      <c r="I31" s="51">
        <v>28</v>
      </c>
      <c r="J31" s="49">
        <v>28</v>
      </c>
      <c r="K31" s="49">
        <v>28</v>
      </c>
      <c r="L31" s="49">
        <v>28</v>
      </c>
      <c r="M31" s="49">
        <v>28</v>
      </c>
      <c r="N31" s="49">
        <v>28</v>
      </c>
      <c r="O31" s="14"/>
      <c r="P31" s="14"/>
    </row>
    <row r="32" spans="1:16" ht="51">
      <c r="A32" s="81"/>
      <c r="B32" s="82"/>
      <c r="C32" s="90"/>
      <c r="D32" s="90"/>
      <c r="E32" s="13" t="s">
        <v>47</v>
      </c>
      <c r="F32" s="15" t="s">
        <v>18</v>
      </c>
      <c r="G32" s="49">
        <v>100</v>
      </c>
      <c r="H32" s="51">
        <v>100</v>
      </c>
      <c r="I32" s="51">
        <v>100</v>
      </c>
      <c r="J32" s="49">
        <v>100</v>
      </c>
      <c r="K32" s="49">
        <v>100</v>
      </c>
      <c r="L32" s="49">
        <v>100</v>
      </c>
      <c r="M32" s="49">
        <v>100</v>
      </c>
      <c r="N32" s="49">
        <v>100</v>
      </c>
      <c r="O32" s="14"/>
      <c r="P32" s="14"/>
    </row>
    <row r="33" spans="1:16" ht="63.75">
      <c r="A33" s="81"/>
      <c r="B33" s="82"/>
      <c r="C33" s="90"/>
      <c r="D33" s="90"/>
      <c r="E33" s="13" t="s">
        <v>48</v>
      </c>
      <c r="F33" s="5" t="s">
        <v>46</v>
      </c>
      <c r="G33" s="49">
        <v>6</v>
      </c>
      <c r="H33" s="51">
        <v>7</v>
      </c>
      <c r="I33" s="51">
        <v>7</v>
      </c>
      <c r="J33" s="49">
        <v>9</v>
      </c>
      <c r="K33" s="49">
        <v>9</v>
      </c>
      <c r="L33" s="49">
        <v>9</v>
      </c>
      <c r="M33" s="49">
        <v>9</v>
      </c>
      <c r="N33" s="49">
        <v>9</v>
      </c>
      <c r="O33" s="14"/>
      <c r="P33" s="14"/>
    </row>
    <row r="34" spans="1:16" ht="25.5">
      <c r="A34" s="78"/>
      <c r="B34" s="75"/>
      <c r="C34" s="91"/>
      <c r="D34" s="91"/>
      <c r="E34" s="13" t="s">
        <v>49</v>
      </c>
      <c r="F34" s="5" t="s">
        <v>18</v>
      </c>
      <c r="G34" s="49">
        <v>44</v>
      </c>
      <c r="H34" s="51">
        <v>41</v>
      </c>
      <c r="I34" s="51">
        <v>37</v>
      </c>
      <c r="J34" s="49">
        <v>35</v>
      </c>
      <c r="K34" s="49">
        <v>30</v>
      </c>
      <c r="L34" s="49">
        <v>28</v>
      </c>
      <c r="M34" s="49">
        <v>26</v>
      </c>
      <c r="N34" s="49">
        <v>24</v>
      </c>
      <c r="O34" s="14"/>
      <c r="P34" s="14"/>
    </row>
    <row r="35" spans="1:16" ht="38.25">
      <c r="A35" s="77" t="s">
        <v>19</v>
      </c>
      <c r="B35" s="74" t="s">
        <v>126</v>
      </c>
      <c r="C35" s="89">
        <f>'[1]Прил 5СОШ'!$F$61</f>
        <v>5984.5369499999997</v>
      </c>
      <c r="D35" s="89">
        <f>'[1]Прил 5СОШ'!$F$59</f>
        <v>5293.8950000000004</v>
      </c>
      <c r="E35" s="13" t="s">
        <v>50</v>
      </c>
      <c r="F35" s="5" t="s">
        <v>51</v>
      </c>
      <c r="G35" s="49">
        <v>8</v>
      </c>
      <c r="H35" s="51">
        <v>9</v>
      </c>
      <c r="I35" s="51">
        <v>9</v>
      </c>
      <c r="J35" s="49">
        <v>10</v>
      </c>
      <c r="K35" s="49">
        <v>10</v>
      </c>
      <c r="L35" s="49">
        <v>10</v>
      </c>
      <c r="M35" s="49">
        <v>10</v>
      </c>
      <c r="N35" s="49">
        <v>10</v>
      </c>
      <c r="O35" s="14"/>
      <c r="P35" s="14"/>
    </row>
    <row r="36" spans="1:16" ht="25.5">
      <c r="A36" s="81"/>
      <c r="B36" s="82"/>
      <c r="C36" s="90"/>
      <c r="D36" s="90"/>
      <c r="E36" s="13" t="s">
        <v>52</v>
      </c>
      <c r="F36" s="5" t="s">
        <v>43</v>
      </c>
      <c r="G36" s="49">
        <v>49</v>
      </c>
      <c r="H36" s="51">
        <v>56</v>
      </c>
      <c r="I36" s="51">
        <v>55</v>
      </c>
      <c r="J36" s="49">
        <v>51</v>
      </c>
      <c r="K36" s="49">
        <v>53</v>
      </c>
      <c r="L36" s="49">
        <v>55</v>
      </c>
      <c r="M36" s="49">
        <v>55</v>
      </c>
      <c r="N36" s="49">
        <v>55</v>
      </c>
      <c r="O36" s="14"/>
      <c r="P36" s="14"/>
    </row>
    <row r="37" spans="1:16" ht="25.5">
      <c r="A37" s="81"/>
      <c r="B37" s="82"/>
      <c r="C37" s="90"/>
      <c r="D37" s="90"/>
      <c r="E37" s="13" t="s">
        <v>53</v>
      </c>
      <c r="F37" s="5" t="s">
        <v>43</v>
      </c>
      <c r="G37" s="49">
        <v>9</v>
      </c>
      <c r="H37" s="51">
        <v>9</v>
      </c>
      <c r="I37" s="51">
        <v>9</v>
      </c>
      <c r="J37" s="49">
        <v>9</v>
      </c>
      <c r="K37" s="49">
        <v>9</v>
      </c>
      <c r="L37" s="49">
        <v>9</v>
      </c>
      <c r="M37" s="49">
        <v>9</v>
      </c>
      <c r="N37" s="49">
        <v>9</v>
      </c>
      <c r="O37" s="14"/>
      <c r="P37" s="14"/>
    </row>
    <row r="38" spans="1:16" ht="25.5">
      <c r="A38" s="81"/>
      <c r="B38" s="82"/>
      <c r="C38" s="90"/>
      <c r="D38" s="90"/>
      <c r="E38" s="13" t="s">
        <v>54</v>
      </c>
      <c r="F38" s="5" t="s">
        <v>18</v>
      </c>
      <c r="G38" s="49">
        <v>53</v>
      </c>
      <c r="H38" s="51">
        <v>57</v>
      </c>
      <c r="I38" s="51">
        <v>59</v>
      </c>
      <c r="J38" s="49">
        <v>61</v>
      </c>
      <c r="K38" s="49">
        <v>62</v>
      </c>
      <c r="L38" s="49">
        <v>65</v>
      </c>
      <c r="M38" s="49">
        <v>67</v>
      </c>
      <c r="N38" s="49">
        <v>69</v>
      </c>
      <c r="O38" s="14"/>
      <c r="P38" s="14"/>
    </row>
    <row r="39" spans="1:16" ht="25.5">
      <c r="A39" s="81"/>
      <c r="B39" s="82"/>
      <c r="C39" s="90"/>
      <c r="D39" s="90"/>
      <c r="E39" s="13" t="s">
        <v>55</v>
      </c>
      <c r="F39" s="5" t="s">
        <v>18</v>
      </c>
      <c r="G39" s="49">
        <v>5</v>
      </c>
      <c r="H39" s="51">
        <v>6</v>
      </c>
      <c r="I39" s="51">
        <v>7</v>
      </c>
      <c r="J39" s="49">
        <v>9</v>
      </c>
      <c r="K39" s="49">
        <v>10</v>
      </c>
      <c r="L39" s="49">
        <v>11</v>
      </c>
      <c r="M39" s="49">
        <v>12</v>
      </c>
      <c r="N39" s="49">
        <v>13</v>
      </c>
      <c r="O39" s="14"/>
      <c r="P39" s="14"/>
    </row>
    <row r="40" spans="1:16" ht="38.25">
      <c r="A40" s="81"/>
      <c r="B40" s="82"/>
      <c r="C40" s="90"/>
      <c r="D40" s="90"/>
      <c r="E40" s="13" t="s">
        <v>56</v>
      </c>
      <c r="F40" s="5" t="s">
        <v>43</v>
      </c>
      <c r="G40" s="49">
        <v>4000</v>
      </c>
      <c r="H40" s="51">
        <v>4100</v>
      </c>
      <c r="I40" s="51">
        <v>4300</v>
      </c>
      <c r="J40" s="49">
        <v>4600</v>
      </c>
      <c r="K40" s="49">
        <v>4700</v>
      </c>
      <c r="L40" s="49">
        <v>4750</v>
      </c>
      <c r="M40" s="49">
        <v>4800</v>
      </c>
      <c r="N40" s="49">
        <v>4900</v>
      </c>
      <c r="O40" s="14"/>
      <c r="P40" s="14"/>
    </row>
    <row r="41" spans="1:16" ht="25.5">
      <c r="A41" s="78"/>
      <c r="B41" s="75"/>
      <c r="C41" s="91"/>
      <c r="D41" s="91"/>
      <c r="E41" s="16" t="s">
        <v>57</v>
      </c>
      <c r="F41" s="5" t="s">
        <v>43</v>
      </c>
      <c r="G41" s="49">
        <v>1256</v>
      </c>
      <c r="H41" s="51">
        <v>1290</v>
      </c>
      <c r="I41" s="51">
        <v>1300</v>
      </c>
      <c r="J41" s="49">
        <v>1320</v>
      </c>
      <c r="K41" s="49">
        <v>1350</v>
      </c>
      <c r="L41" s="49">
        <v>1400</v>
      </c>
      <c r="M41" s="49">
        <v>1400</v>
      </c>
      <c r="N41" s="49">
        <v>1420</v>
      </c>
      <c r="O41" s="14"/>
      <c r="P41" s="14"/>
    </row>
    <row r="42" spans="1:16" ht="38.25">
      <c r="A42" s="77" t="s">
        <v>24</v>
      </c>
      <c r="B42" s="74" t="s">
        <v>113</v>
      </c>
      <c r="C42" s="83">
        <f>'[1]Прил 5СОШ'!$F$96</f>
        <v>3798.8</v>
      </c>
      <c r="D42" s="86">
        <f>'[1]Прил 5СОШ'!$F$94</f>
        <v>0</v>
      </c>
      <c r="E42" s="13" t="s">
        <v>59</v>
      </c>
      <c r="F42" s="5" t="s">
        <v>18</v>
      </c>
      <c r="G42" s="49">
        <v>93</v>
      </c>
      <c r="H42" s="51">
        <v>95</v>
      </c>
      <c r="I42" s="51">
        <v>96</v>
      </c>
      <c r="J42" s="49">
        <v>97</v>
      </c>
      <c r="K42" s="49">
        <v>98</v>
      </c>
      <c r="L42" s="49">
        <v>100</v>
      </c>
      <c r="M42" s="49">
        <v>100</v>
      </c>
      <c r="N42" s="49">
        <v>100</v>
      </c>
    </row>
    <row r="43" spans="1:16" ht="25.5">
      <c r="A43" s="81"/>
      <c r="B43" s="82"/>
      <c r="C43" s="84"/>
      <c r="D43" s="87"/>
      <c r="E43" s="13" t="s">
        <v>60</v>
      </c>
      <c r="F43" s="5" t="s">
        <v>61</v>
      </c>
      <c r="G43" s="49">
        <v>150</v>
      </c>
      <c r="H43" s="51">
        <v>150</v>
      </c>
      <c r="I43" s="51">
        <v>165</v>
      </c>
      <c r="J43" s="49">
        <v>180</v>
      </c>
      <c r="K43" s="49">
        <v>180</v>
      </c>
      <c r="L43" s="49">
        <v>190</v>
      </c>
      <c r="M43" s="49">
        <v>200</v>
      </c>
      <c r="N43" s="49">
        <v>200</v>
      </c>
    </row>
    <row r="44" spans="1:16" ht="25.5">
      <c r="A44" s="81"/>
      <c r="B44" s="82"/>
      <c r="C44" s="84"/>
      <c r="D44" s="87"/>
      <c r="E44" s="13" t="s">
        <v>62</v>
      </c>
      <c r="F44" s="5" t="s">
        <v>61</v>
      </c>
      <c r="G44" s="49">
        <v>150</v>
      </c>
      <c r="H44" s="51">
        <v>160</v>
      </c>
      <c r="I44" s="51">
        <v>170</v>
      </c>
      <c r="J44" s="49">
        <v>180</v>
      </c>
      <c r="K44" s="49">
        <v>180</v>
      </c>
      <c r="L44" s="49">
        <v>190</v>
      </c>
      <c r="M44" s="49">
        <v>200</v>
      </c>
      <c r="N44" s="49">
        <v>250</v>
      </c>
    </row>
    <row r="45" spans="1:16" ht="25.5">
      <c r="A45" s="78"/>
      <c r="B45" s="75"/>
      <c r="C45" s="85"/>
      <c r="D45" s="88"/>
      <c r="E45" s="13" t="s">
        <v>63</v>
      </c>
      <c r="F45" s="5" t="s">
        <v>18</v>
      </c>
      <c r="G45" s="49">
        <v>100</v>
      </c>
      <c r="H45" s="51">
        <v>100</v>
      </c>
      <c r="I45" s="51">
        <v>100</v>
      </c>
      <c r="J45" s="49">
        <v>100</v>
      </c>
      <c r="K45" s="49">
        <v>100</v>
      </c>
      <c r="L45" s="49">
        <v>100</v>
      </c>
      <c r="M45" s="49">
        <v>100</v>
      </c>
      <c r="N45" s="49">
        <v>100</v>
      </c>
    </row>
    <row r="46" spans="1:16" ht="165.75" customHeight="1">
      <c r="A46" s="41" t="s">
        <v>26</v>
      </c>
      <c r="B46" s="42" t="s">
        <v>114</v>
      </c>
      <c r="C46" s="34">
        <f>'[1]Прил 5СОШ'!$F$116</f>
        <v>25996.031999999996</v>
      </c>
      <c r="D46" s="34">
        <f>'[1]Прил 5СОШ'!$F$113+'[1]Прил 5СОШ'!$F$114</f>
        <v>93768.273000000016</v>
      </c>
      <c r="E46" s="13" t="s">
        <v>115</v>
      </c>
      <c r="F46" s="5" t="s">
        <v>18</v>
      </c>
      <c r="G46" s="49">
        <v>88</v>
      </c>
      <c r="H46" s="51">
        <v>88</v>
      </c>
      <c r="I46" s="51">
        <v>91</v>
      </c>
      <c r="J46" s="49">
        <v>93</v>
      </c>
      <c r="K46" s="49">
        <v>94.1</v>
      </c>
      <c r="L46" s="49">
        <v>94.1</v>
      </c>
      <c r="M46" s="49">
        <v>100</v>
      </c>
      <c r="N46" s="49">
        <v>100</v>
      </c>
    </row>
    <row r="47" spans="1:16" ht="75.75" customHeight="1">
      <c r="A47" s="45" t="s">
        <v>116</v>
      </c>
      <c r="B47" s="47" t="s">
        <v>117</v>
      </c>
      <c r="C47" s="34">
        <f>'[1]Прил 5СОШ'!$F$146</f>
        <v>186898.91464999999</v>
      </c>
      <c r="D47" s="34">
        <f>'[1]Прил 5СОШ'!$F$144</f>
        <v>40000</v>
      </c>
      <c r="E47" s="13" t="s">
        <v>118</v>
      </c>
      <c r="F47" s="46" t="s">
        <v>18</v>
      </c>
      <c r="G47" s="49">
        <v>100</v>
      </c>
      <c r="H47" s="51">
        <v>100</v>
      </c>
      <c r="I47" s="51">
        <v>100</v>
      </c>
      <c r="J47" s="49">
        <v>100</v>
      </c>
      <c r="K47" s="49">
        <v>100</v>
      </c>
      <c r="L47" s="49">
        <v>100</v>
      </c>
      <c r="M47" s="49">
        <v>100</v>
      </c>
      <c r="N47" s="49">
        <v>100</v>
      </c>
    </row>
    <row r="48" spans="1:16" ht="14.25" customHeight="1">
      <c r="A48" s="12"/>
      <c r="B48" s="54"/>
      <c r="C48" s="63">
        <f>SUM(C12:C47)</f>
        <v>588393.76040999999</v>
      </c>
      <c r="D48" s="63">
        <f>SUM(D12:D47)</f>
        <v>3139015.8680000002</v>
      </c>
      <c r="E48" s="64">
        <f>C48+D48</f>
        <v>3727409.6284100004</v>
      </c>
      <c r="F48" s="25"/>
      <c r="G48" s="25"/>
      <c r="H48" s="25"/>
      <c r="I48" s="25"/>
      <c r="J48" s="25"/>
      <c r="K48" s="25"/>
      <c r="L48" s="25"/>
      <c r="M48" s="25"/>
      <c r="N48" s="25"/>
    </row>
    <row r="49" spans="1:4">
      <c r="B49" s="53"/>
      <c r="C49" s="36"/>
      <c r="D49" s="36"/>
    </row>
    <row r="51" spans="1:4">
      <c r="C51" s="37"/>
    </row>
    <row r="64" spans="1:4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</sheetData>
  <mergeCells count="35">
    <mergeCell ref="A5:N5"/>
    <mergeCell ref="A6:N6"/>
    <mergeCell ref="G2:N2"/>
    <mergeCell ref="G3:N3"/>
    <mergeCell ref="G9:G10"/>
    <mergeCell ref="A7:P7"/>
    <mergeCell ref="E24:E28"/>
    <mergeCell ref="F24:F28"/>
    <mergeCell ref="G24:G28"/>
    <mergeCell ref="K24:K28"/>
    <mergeCell ref="A9:A10"/>
    <mergeCell ref="B9:B10"/>
    <mergeCell ref="C9:D9"/>
    <mergeCell ref="L24:L28"/>
    <mergeCell ref="J24:J28"/>
    <mergeCell ref="M24:M28"/>
    <mergeCell ref="N24:N28"/>
    <mergeCell ref="H24:H28"/>
    <mergeCell ref="I24:I28"/>
    <mergeCell ref="J1:N1"/>
    <mergeCell ref="A42:A45"/>
    <mergeCell ref="B42:B45"/>
    <mergeCell ref="C42:C45"/>
    <mergeCell ref="D42:D45"/>
    <mergeCell ref="A12:A34"/>
    <mergeCell ref="B12:B34"/>
    <mergeCell ref="C12:C34"/>
    <mergeCell ref="D12:D34"/>
    <mergeCell ref="A35:A41"/>
    <mergeCell ref="B35:B41"/>
    <mergeCell ref="C35:C41"/>
    <mergeCell ref="D35:D41"/>
    <mergeCell ref="E9:E10"/>
    <mergeCell ref="F9:F10"/>
    <mergeCell ref="H9:N9"/>
  </mergeCells>
  <pageMargins left="0.11811023622047245" right="0.11811023622047245" top="0.94488188976377963" bottom="0.15748031496062992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opLeftCell="A3" workbookViewId="0">
      <selection activeCell="Q17" sqref="Q17"/>
    </sheetView>
  </sheetViews>
  <sheetFormatPr defaultColWidth="7.140625" defaultRowHeight="15"/>
  <cols>
    <col min="1" max="1" width="4.28515625" customWidth="1"/>
    <col min="2" max="2" width="27.28515625" style="17" customWidth="1"/>
    <col min="3" max="3" width="14.85546875" customWidth="1"/>
    <col min="4" max="4" width="9.42578125" customWidth="1"/>
    <col min="5" max="5" width="33" customWidth="1"/>
    <col min="6" max="6" width="10" customWidth="1"/>
    <col min="7" max="7" width="14.85546875" customWidth="1"/>
    <col min="8" max="8" width="7.85546875" customWidth="1"/>
    <col min="9" max="9" width="7.5703125" customWidth="1"/>
    <col min="10" max="10" width="7.7109375" customWidth="1"/>
    <col min="11" max="11" width="7.28515625" customWidth="1"/>
    <col min="12" max="13" width="7.42578125" customWidth="1"/>
  </cols>
  <sheetData>
    <row r="1" spans="1:14" ht="15.75">
      <c r="J1" s="80" t="s">
        <v>0</v>
      </c>
      <c r="K1" s="80"/>
      <c r="L1" s="80"/>
      <c r="M1" s="80"/>
      <c r="N1" s="80"/>
    </row>
    <row r="2" spans="1:14">
      <c r="G2" s="55"/>
      <c r="H2" s="55"/>
      <c r="J2" s="66" t="s">
        <v>1</v>
      </c>
      <c r="K2" s="66"/>
      <c r="L2" s="66"/>
      <c r="M2" s="66"/>
      <c r="N2" s="66"/>
    </row>
    <row r="3" spans="1:14">
      <c r="G3" s="55"/>
      <c r="H3" s="55"/>
      <c r="J3" s="66" t="s">
        <v>2</v>
      </c>
      <c r="K3" s="66"/>
      <c r="L3" s="66"/>
      <c r="M3" s="66"/>
      <c r="N3" s="66"/>
    </row>
    <row r="4" spans="1:14">
      <c r="G4" s="55"/>
      <c r="H4" s="55"/>
      <c r="J4" s="57"/>
      <c r="K4" s="57"/>
      <c r="L4" s="57"/>
      <c r="M4" s="57"/>
      <c r="N4" s="57"/>
    </row>
    <row r="5" spans="1:14" ht="15.7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8.75" customHeight="1">
      <c r="A6" s="69" t="s">
        <v>64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4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9" spans="1:14" ht="42" customHeight="1">
      <c r="A9" s="77" t="s">
        <v>6</v>
      </c>
      <c r="B9" s="79" t="s">
        <v>7</v>
      </c>
      <c r="C9" s="65" t="s">
        <v>8</v>
      </c>
      <c r="D9" s="65"/>
      <c r="E9" s="65" t="s">
        <v>9</v>
      </c>
      <c r="F9" s="65" t="s">
        <v>10</v>
      </c>
      <c r="G9" s="65" t="s">
        <v>11</v>
      </c>
      <c r="H9" s="71" t="s">
        <v>12</v>
      </c>
      <c r="I9" s="72"/>
      <c r="J9" s="72"/>
      <c r="K9" s="72"/>
      <c r="L9" s="72"/>
      <c r="M9" s="72"/>
      <c r="N9" s="73"/>
    </row>
    <row r="10" spans="1:14" ht="52.5" customHeight="1">
      <c r="A10" s="78"/>
      <c r="B10" s="79"/>
      <c r="C10" s="4" t="s">
        <v>13</v>
      </c>
      <c r="D10" s="4" t="s">
        <v>14</v>
      </c>
      <c r="E10" s="65"/>
      <c r="F10" s="65"/>
      <c r="G10" s="65"/>
      <c r="H10" s="51" t="s">
        <v>102</v>
      </c>
      <c r="I10" s="51" t="s">
        <v>15</v>
      </c>
      <c r="J10" s="51" t="s">
        <v>16</v>
      </c>
      <c r="K10" s="51" t="s">
        <v>98</v>
      </c>
      <c r="L10" s="51" t="s">
        <v>104</v>
      </c>
      <c r="M10" s="51" t="s">
        <v>105</v>
      </c>
      <c r="N10" s="51" t="s">
        <v>106</v>
      </c>
    </row>
    <row r="11" spans="1:14" ht="10.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</row>
    <row r="12" spans="1:14" ht="40.5" customHeight="1">
      <c r="A12" s="65" t="s">
        <v>17</v>
      </c>
      <c r="B12" s="98" t="s">
        <v>120</v>
      </c>
      <c r="C12" s="89">
        <f>'[1]Прил 5 ДОП'!$F$21</f>
        <v>716943.85485</v>
      </c>
      <c r="D12" s="89">
        <f>'[1]Прил 5 ДОП'!$F$19</f>
        <v>0</v>
      </c>
      <c r="E12" s="6" t="s">
        <v>122</v>
      </c>
      <c r="F12" s="18" t="s">
        <v>58</v>
      </c>
      <c r="G12" s="4">
        <v>60</v>
      </c>
      <c r="H12" s="50">
        <v>62.5</v>
      </c>
      <c r="I12" s="50">
        <v>65</v>
      </c>
      <c r="J12" s="45">
        <v>69</v>
      </c>
      <c r="K12" s="45">
        <v>72</v>
      </c>
      <c r="L12" s="4">
        <v>75</v>
      </c>
      <c r="M12" s="4">
        <v>76</v>
      </c>
      <c r="N12" s="45">
        <v>77</v>
      </c>
    </row>
    <row r="13" spans="1:14" ht="16.5" customHeight="1">
      <c r="A13" s="65"/>
      <c r="B13" s="98"/>
      <c r="C13" s="90"/>
      <c r="D13" s="90"/>
      <c r="E13" s="6" t="s">
        <v>65</v>
      </c>
      <c r="F13" s="18" t="s">
        <v>58</v>
      </c>
      <c r="G13" s="19">
        <v>80</v>
      </c>
      <c r="H13" s="19">
        <v>85</v>
      </c>
      <c r="I13" s="19">
        <v>87</v>
      </c>
      <c r="J13" s="45">
        <v>87</v>
      </c>
      <c r="K13" s="45">
        <v>88</v>
      </c>
      <c r="L13" s="4">
        <v>89</v>
      </c>
      <c r="M13" s="4">
        <v>90</v>
      </c>
      <c r="N13" s="45">
        <v>91</v>
      </c>
    </row>
    <row r="14" spans="1:14" ht="40.5" customHeight="1">
      <c r="A14" s="65"/>
      <c r="B14" s="98"/>
      <c r="C14" s="90"/>
      <c r="D14" s="90"/>
      <c r="E14" s="6" t="s">
        <v>123</v>
      </c>
      <c r="F14" s="18" t="s">
        <v>58</v>
      </c>
      <c r="G14" s="4">
        <v>15</v>
      </c>
      <c r="H14" s="50">
        <v>30</v>
      </c>
      <c r="I14" s="50">
        <v>45</v>
      </c>
      <c r="J14" s="45">
        <v>60</v>
      </c>
      <c r="K14" s="45">
        <v>70</v>
      </c>
      <c r="L14" s="4">
        <v>73</v>
      </c>
      <c r="M14" s="4">
        <v>75</v>
      </c>
      <c r="N14" s="45">
        <v>77</v>
      </c>
    </row>
    <row r="15" spans="1:14" ht="78.75" customHeight="1">
      <c r="A15" s="99" t="s">
        <v>19</v>
      </c>
      <c r="B15" s="98" t="s">
        <v>112</v>
      </c>
      <c r="C15" s="100">
        <f>'[1]Прил 5 ДОП'!$F$51</f>
        <v>3799.7850000000003</v>
      </c>
      <c r="D15" s="100">
        <f>'[1]Прил 5 ДОП'!$F$49</f>
        <v>0</v>
      </c>
      <c r="E15" s="29" t="s">
        <v>66</v>
      </c>
      <c r="F15" s="20" t="s">
        <v>58</v>
      </c>
      <c r="G15" s="21">
        <v>35</v>
      </c>
      <c r="H15" s="21">
        <v>38</v>
      </c>
      <c r="I15" s="21">
        <v>40</v>
      </c>
      <c r="J15" s="22">
        <v>42.5</v>
      </c>
      <c r="K15" s="22">
        <v>44</v>
      </c>
      <c r="L15" s="22">
        <v>46</v>
      </c>
      <c r="M15" s="22">
        <v>48</v>
      </c>
      <c r="N15" s="22">
        <v>50</v>
      </c>
    </row>
    <row r="16" spans="1:14" ht="39" customHeight="1">
      <c r="A16" s="99"/>
      <c r="B16" s="98"/>
      <c r="C16" s="101"/>
      <c r="D16" s="101"/>
      <c r="E16" s="23" t="s">
        <v>67</v>
      </c>
      <c r="F16" s="20" t="s">
        <v>58</v>
      </c>
      <c r="G16" s="21">
        <v>8.1999999999999993</v>
      </c>
      <c r="H16" s="21">
        <v>9</v>
      </c>
      <c r="I16" s="21">
        <v>10</v>
      </c>
      <c r="J16" s="22">
        <v>11</v>
      </c>
      <c r="K16" s="22">
        <v>12</v>
      </c>
      <c r="L16" s="22">
        <v>13</v>
      </c>
      <c r="M16" s="22">
        <v>14</v>
      </c>
      <c r="N16" s="22">
        <v>15</v>
      </c>
    </row>
    <row r="17" spans="1:14" ht="52.5" customHeight="1">
      <c r="A17" s="99"/>
      <c r="B17" s="98"/>
      <c r="C17" s="101"/>
      <c r="D17" s="101"/>
      <c r="E17" s="24" t="s">
        <v>68</v>
      </c>
      <c r="F17" s="6" t="s">
        <v>43</v>
      </c>
      <c r="G17" s="4">
        <v>3</v>
      </c>
      <c r="H17" s="50">
        <v>3</v>
      </c>
      <c r="I17" s="50">
        <v>3</v>
      </c>
      <c r="J17" s="22">
        <v>3</v>
      </c>
      <c r="K17" s="22">
        <v>3</v>
      </c>
      <c r="L17" s="22">
        <v>4</v>
      </c>
      <c r="M17" s="22">
        <v>4</v>
      </c>
      <c r="N17" s="22">
        <v>4</v>
      </c>
    </row>
    <row r="18" spans="1:14" ht="39.75" customHeight="1">
      <c r="A18" s="99"/>
      <c r="B18" s="98"/>
      <c r="C18" s="102"/>
      <c r="D18" s="102"/>
      <c r="E18" s="24" t="s">
        <v>69</v>
      </c>
      <c r="F18" s="6" t="s">
        <v>43</v>
      </c>
      <c r="G18" s="4">
        <v>2000</v>
      </c>
      <c r="H18" s="50">
        <v>2100</v>
      </c>
      <c r="I18" s="50">
        <v>2250</v>
      </c>
      <c r="J18" s="22">
        <v>2400</v>
      </c>
      <c r="K18" s="22">
        <v>2500</v>
      </c>
      <c r="L18" s="22">
        <v>2600</v>
      </c>
      <c r="M18" s="22">
        <v>2700</v>
      </c>
      <c r="N18" s="22">
        <v>2800</v>
      </c>
    </row>
    <row r="19" spans="1:14" ht="63.75" customHeight="1">
      <c r="A19" s="77" t="s">
        <v>24</v>
      </c>
      <c r="B19" s="74" t="s">
        <v>121</v>
      </c>
      <c r="C19" s="89">
        <f>'[1]Прил 5 ДОП'!$F$76</f>
        <v>14756.522000000001</v>
      </c>
      <c r="D19" s="89">
        <f>'[1]Прил 5 ДОП'!$F$74</f>
        <v>13130.303</v>
      </c>
      <c r="E19" s="24" t="s">
        <v>70</v>
      </c>
      <c r="F19" s="4" t="s">
        <v>18</v>
      </c>
      <c r="G19" s="4">
        <v>60</v>
      </c>
      <c r="H19" s="50">
        <v>62</v>
      </c>
      <c r="I19" s="50">
        <v>65</v>
      </c>
      <c r="J19" s="45">
        <v>68</v>
      </c>
      <c r="K19" s="45">
        <v>70</v>
      </c>
      <c r="L19" s="4">
        <v>72</v>
      </c>
      <c r="M19" s="4">
        <v>72</v>
      </c>
      <c r="N19" s="48">
        <v>72</v>
      </c>
    </row>
    <row r="20" spans="1:14" ht="63" customHeight="1">
      <c r="A20" s="78"/>
      <c r="B20" s="75"/>
      <c r="C20" s="91"/>
      <c r="D20" s="91"/>
      <c r="E20" s="24" t="s">
        <v>125</v>
      </c>
      <c r="F20" s="4" t="s">
        <v>18</v>
      </c>
      <c r="G20" s="4">
        <v>50</v>
      </c>
      <c r="H20" s="50">
        <v>38</v>
      </c>
      <c r="I20" s="50">
        <v>35</v>
      </c>
      <c r="J20" s="45">
        <v>35</v>
      </c>
      <c r="K20" s="45">
        <v>30</v>
      </c>
      <c r="L20" s="4">
        <v>28</v>
      </c>
      <c r="M20" s="4">
        <v>27</v>
      </c>
      <c r="N20" s="48">
        <v>26</v>
      </c>
    </row>
    <row r="21" spans="1:14">
      <c r="A21" s="12"/>
      <c r="B21" s="25"/>
      <c r="C21" s="61"/>
      <c r="D21" s="61"/>
      <c r="E21" s="62"/>
      <c r="F21" s="27"/>
      <c r="G21" s="27"/>
      <c r="H21" s="27"/>
      <c r="I21" s="27"/>
      <c r="J21" s="27"/>
      <c r="K21" s="27"/>
      <c r="L21" s="27"/>
      <c r="M21" s="27"/>
    </row>
    <row r="22" spans="1:14">
      <c r="A22" s="12"/>
      <c r="B22" s="53"/>
      <c r="C22" s="36"/>
      <c r="D22" s="36"/>
      <c r="E22" s="26"/>
      <c r="F22" s="27"/>
      <c r="G22" s="27"/>
      <c r="H22" s="27"/>
      <c r="I22" s="27"/>
      <c r="J22" s="27"/>
      <c r="K22" s="27"/>
      <c r="L22" s="27"/>
      <c r="M22" s="27"/>
    </row>
    <row r="23" spans="1:14">
      <c r="A23" s="7"/>
      <c r="G23" s="7"/>
      <c r="H23" s="7"/>
      <c r="I23" s="7"/>
      <c r="J23" s="7"/>
    </row>
    <row r="24" spans="1:14">
      <c r="A24" s="7"/>
    </row>
    <row r="25" spans="1:14">
      <c r="A25" s="7"/>
    </row>
    <row r="26" spans="1:14">
      <c r="A26" s="7"/>
    </row>
    <row r="27" spans="1:14">
      <c r="A27" s="7"/>
    </row>
    <row r="28" spans="1:14">
      <c r="A28" s="7"/>
    </row>
    <row r="29" spans="1:14">
      <c r="A29" s="7"/>
    </row>
    <row r="30" spans="1:14">
      <c r="A30" s="7"/>
    </row>
    <row r="31" spans="1:14">
      <c r="A31" s="7"/>
    </row>
    <row r="32" spans="1:14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</sheetData>
  <mergeCells count="25">
    <mergeCell ref="F9:F10"/>
    <mergeCell ref="G9:G10"/>
    <mergeCell ref="A5:M5"/>
    <mergeCell ref="A6:M6"/>
    <mergeCell ref="A7:M7"/>
    <mergeCell ref="A9:A10"/>
    <mergeCell ref="B9:B10"/>
    <mergeCell ref="C9:D9"/>
    <mergeCell ref="H9:N9"/>
    <mergeCell ref="J1:N1"/>
    <mergeCell ref="J2:N2"/>
    <mergeCell ref="J3:N3"/>
    <mergeCell ref="A19:A20"/>
    <mergeCell ref="B19:B20"/>
    <mergeCell ref="C19:C20"/>
    <mergeCell ref="D19:D20"/>
    <mergeCell ref="A12:A14"/>
    <mergeCell ref="B12:B14"/>
    <mergeCell ref="C12:C14"/>
    <mergeCell ref="D12:D14"/>
    <mergeCell ref="A15:A18"/>
    <mergeCell ref="B15:B18"/>
    <mergeCell ref="C15:C18"/>
    <mergeCell ref="D15:D18"/>
    <mergeCell ref="E9:E10"/>
  </mergeCells>
  <pageMargins left="0.31496062992125984" right="0.11811023622047245" top="0.94488188976377963" bottom="0.15748031496062992" header="0.31496062992125984" footer="0.31496062992125984"/>
  <pageSetup paperSize="9" scale="8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C12" sqref="C12:C16"/>
    </sheetView>
  </sheetViews>
  <sheetFormatPr defaultRowHeight="15"/>
  <cols>
    <col min="1" max="1" width="3.5703125" customWidth="1"/>
    <col min="2" max="2" width="18.42578125" customWidth="1"/>
    <col min="3" max="3" width="14.28515625" customWidth="1"/>
    <col min="4" max="4" width="9.7109375" customWidth="1"/>
    <col min="5" max="5" width="39" customWidth="1"/>
    <col min="6" max="6" width="10.28515625" customWidth="1"/>
    <col min="7" max="7" width="16.7109375" customWidth="1"/>
    <col min="8" max="8" width="8" customWidth="1"/>
    <col min="9" max="9" width="7.85546875" customWidth="1"/>
    <col min="10" max="13" width="7.7109375" customWidth="1"/>
    <col min="14" max="14" width="8.28515625" customWidth="1"/>
  </cols>
  <sheetData>
    <row r="1" spans="1:14" ht="15.75">
      <c r="G1" s="80" t="s">
        <v>0</v>
      </c>
      <c r="H1" s="80"/>
      <c r="I1" s="80"/>
      <c r="J1" s="80"/>
      <c r="K1" s="80"/>
      <c r="L1" s="80"/>
      <c r="M1" s="80"/>
      <c r="N1" s="80"/>
    </row>
    <row r="2" spans="1:14">
      <c r="G2" s="66" t="s">
        <v>1</v>
      </c>
      <c r="H2" s="66"/>
      <c r="I2" s="66"/>
      <c r="J2" s="66"/>
      <c r="K2" s="66"/>
      <c r="L2" s="66"/>
      <c r="M2" s="66"/>
      <c r="N2" s="66"/>
    </row>
    <row r="3" spans="1:14">
      <c r="G3" s="66" t="s">
        <v>2</v>
      </c>
      <c r="H3" s="66"/>
      <c r="I3" s="66"/>
      <c r="J3" s="66"/>
      <c r="K3" s="66"/>
      <c r="L3" s="66"/>
      <c r="M3" s="66"/>
      <c r="N3" s="66"/>
    </row>
    <row r="4" spans="1:14" ht="16.5" customHeight="1"/>
    <row r="5" spans="1:14" ht="15.75">
      <c r="A5" s="68" t="s">
        <v>71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8.75" customHeight="1">
      <c r="A6" s="69" t="s">
        <v>72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1.25" customHeigh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9.75" customHeight="1"/>
    <row r="9" spans="1:14" ht="42" customHeight="1">
      <c r="A9" s="77" t="s">
        <v>6</v>
      </c>
      <c r="B9" s="79" t="s">
        <v>7</v>
      </c>
      <c r="C9" s="65" t="s">
        <v>8</v>
      </c>
      <c r="D9" s="65"/>
      <c r="E9" s="65" t="s">
        <v>9</v>
      </c>
      <c r="F9" s="65" t="s">
        <v>10</v>
      </c>
      <c r="G9" s="65" t="s">
        <v>11</v>
      </c>
      <c r="H9" s="71" t="s">
        <v>12</v>
      </c>
      <c r="I9" s="72"/>
      <c r="J9" s="72"/>
      <c r="K9" s="72"/>
      <c r="L9" s="72"/>
      <c r="M9" s="72"/>
      <c r="N9" s="73"/>
    </row>
    <row r="10" spans="1:14" ht="54" customHeight="1">
      <c r="A10" s="78"/>
      <c r="B10" s="79"/>
      <c r="C10" s="50" t="s">
        <v>13</v>
      </c>
      <c r="D10" s="50" t="s">
        <v>14</v>
      </c>
      <c r="E10" s="65"/>
      <c r="F10" s="65"/>
      <c r="G10" s="65"/>
      <c r="H10" s="51" t="s">
        <v>102</v>
      </c>
      <c r="I10" s="51" t="s">
        <v>15</v>
      </c>
      <c r="J10" s="51" t="s">
        <v>16</v>
      </c>
      <c r="K10" s="51" t="s">
        <v>98</v>
      </c>
      <c r="L10" s="51" t="s">
        <v>104</v>
      </c>
      <c r="M10" s="51" t="s">
        <v>105</v>
      </c>
      <c r="N10" s="51" t="s">
        <v>106</v>
      </c>
    </row>
    <row r="11" spans="1:14" ht="12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</row>
    <row r="12" spans="1:14" ht="27" customHeight="1">
      <c r="A12" s="77" t="s">
        <v>17</v>
      </c>
      <c r="B12" s="74" t="s">
        <v>73</v>
      </c>
      <c r="C12" s="89">
        <f>[1]ЦДИК!$F$21</f>
        <v>24354.119699999999</v>
      </c>
      <c r="D12" s="89">
        <f>[2]ЦДИК!$F$18+[2]ЦДИК!$F$19+[2]ЦДИК!$F$20</f>
        <v>0</v>
      </c>
      <c r="E12" s="6" t="s">
        <v>74</v>
      </c>
      <c r="F12" s="4" t="s">
        <v>18</v>
      </c>
      <c r="G12" s="4">
        <v>80</v>
      </c>
      <c r="H12" s="50">
        <v>80</v>
      </c>
      <c r="I12" s="50">
        <v>80</v>
      </c>
      <c r="J12" s="45">
        <v>80</v>
      </c>
      <c r="K12" s="45">
        <v>80</v>
      </c>
      <c r="L12" s="4">
        <v>80</v>
      </c>
      <c r="M12" s="45">
        <v>80</v>
      </c>
      <c r="N12" s="45">
        <v>80</v>
      </c>
    </row>
    <row r="13" spans="1:14" ht="15" customHeight="1">
      <c r="A13" s="81"/>
      <c r="B13" s="82"/>
      <c r="C13" s="90"/>
      <c r="D13" s="90"/>
      <c r="E13" s="6" t="s">
        <v>75</v>
      </c>
      <c r="F13" s="4" t="s">
        <v>18</v>
      </c>
      <c r="G13" s="4">
        <v>99</v>
      </c>
      <c r="H13" s="50">
        <v>99</v>
      </c>
      <c r="I13" s="50">
        <v>99</v>
      </c>
      <c r="J13" s="45">
        <v>99</v>
      </c>
      <c r="K13" s="45">
        <v>99</v>
      </c>
      <c r="L13" s="4">
        <v>99</v>
      </c>
      <c r="M13" s="45">
        <v>99</v>
      </c>
      <c r="N13" s="45">
        <v>99</v>
      </c>
    </row>
    <row r="14" spans="1:14" ht="66" customHeight="1">
      <c r="A14" s="81"/>
      <c r="B14" s="82"/>
      <c r="C14" s="90"/>
      <c r="D14" s="90"/>
      <c r="E14" s="6" t="s">
        <v>76</v>
      </c>
      <c r="F14" s="4" t="s">
        <v>18</v>
      </c>
      <c r="G14" s="4">
        <v>99</v>
      </c>
      <c r="H14" s="50">
        <v>99</v>
      </c>
      <c r="I14" s="50">
        <v>99</v>
      </c>
      <c r="J14" s="45">
        <v>99</v>
      </c>
      <c r="K14" s="45">
        <v>99</v>
      </c>
      <c r="L14" s="4">
        <v>99</v>
      </c>
      <c r="M14" s="45">
        <v>99</v>
      </c>
      <c r="N14" s="45">
        <v>99</v>
      </c>
    </row>
    <row r="15" spans="1:14" ht="77.25" customHeight="1">
      <c r="A15" s="81"/>
      <c r="B15" s="82"/>
      <c r="C15" s="90"/>
      <c r="D15" s="90"/>
      <c r="E15" s="6" t="s">
        <v>77</v>
      </c>
      <c r="F15" s="4" t="s">
        <v>18</v>
      </c>
      <c r="G15" s="4">
        <v>99</v>
      </c>
      <c r="H15" s="50">
        <v>99</v>
      </c>
      <c r="I15" s="50">
        <v>99</v>
      </c>
      <c r="J15" s="45">
        <v>99</v>
      </c>
      <c r="K15" s="45">
        <v>99</v>
      </c>
      <c r="L15" s="4">
        <v>99</v>
      </c>
      <c r="M15" s="45">
        <v>99</v>
      </c>
      <c r="N15" s="45">
        <v>100</v>
      </c>
    </row>
    <row r="16" spans="1:14" ht="27" customHeight="1">
      <c r="A16" s="78"/>
      <c r="B16" s="75"/>
      <c r="C16" s="91"/>
      <c r="D16" s="91"/>
      <c r="E16" s="6" t="s">
        <v>78</v>
      </c>
      <c r="F16" s="4" t="s">
        <v>18</v>
      </c>
      <c r="G16" s="4">
        <v>97.7</v>
      </c>
      <c r="H16" s="50">
        <v>98</v>
      </c>
      <c r="I16" s="50">
        <v>98</v>
      </c>
      <c r="J16" s="45">
        <v>98</v>
      </c>
      <c r="K16" s="45">
        <v>98</v>
      </c>
      <c r="L16" s="4">
        <v>98</v>
      </c>
      <c r="M16" s="45">
        <v>99</v>
      </c>
      <c r="N16" s="45">
        <v>99</v>
      </c>
    </row>
    <row r="18" spans="1:4">
      <c r="C18" s="36"/>
      <c r="D18" s="36"/>
    </row>
    <row r="19" spans="1:4">
      <c r="A19" s="7"/>
    </row>
    <row r="20" spans="1:4">
      <c r="A20" s="7"/>
    </row>
    <row r="21" spans="1:4">
      <c r="A21" s="7"/>
    </row>
    <row r="22" spans="1:4">
      <c r="A22" s="7"/>
    </row>
    <row r="23" spans="1:4">
      <c r="A23" s="7"/>
    </row>
    <row r="24" spans="1:4">
      <c r="A24" s="7"/>
    </row>
    <row r="25" spans="1:4">
      <c r="A25" s="7"/>
    </row>
    <row r="26" spans="1:4">
      <c r="A26" s="7"/>
    </row>
    <row r="27" spans="1:4">
      <c r="A27" s="7"/>
    </row>
    <row r="28" spans="1:4">
      <c r="A28" s="7"/>
    </row>
    <row r="29" spans="1:4">
      <c r="A29" s="7"/>
    </row>
    <row r="30" spans="1:4">
      <c r="A30" s="7"/>
    </row>
    <row r="31" spans="1:4">
      <c r="A31" s="7"/>
    </row>
    <row r="32" spans="1:4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</sheetData>
  <mergeCells count="17">
    <mergeCell ref="A6:N6"/>
    <mergeCell ref="G1:N1"/>
    <mergeCell ref="G2:N2"/>
    <mergeCell ref="G3:N3"/>
    <mergeCell ref="A5:N5"/>
    <mergeCell ref="A12:A16"/>
    <mergeCell ref="B12:B16"/>
    <mergeCell ref="C12:C16"/>
    <mergeCell ref="D12:D16"/>
    <mergeCell ref="A7:N7"/>
    <mergeCell ref="A9:A10"/>
    <mergeCell ref="B9:B10"/>
    <mergeCell ref="C9:D9"/>
    <mergeCell ref="E9:E10"/>
    <mergeCell ref="F9:F10"/>
    <mergeCell ref="G9:G10"/>
    <mergeCell ref="H9:N9"/>
  </mergeCells>
  <pageMargins left="0.11811023622047245" right="0.19685039370078741" top="0.94488188976377963" bottom="0.15748031496062992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topLeftCell="A10" workbookViewId="0">
      <selection activeCell="C18" sqref="C18:D18"/>
    </sheetView>
  </sheetViews>
  <sheetFormatPr defaultColWidth="4.85546875" defaultRowHeight="15"/>
  <cols>
    <col min="2" max="2" width="17.28515625" customWidth="1"/>
    <col min="3" max="3" width="14.5703125" customWidth="1"/>
    <col min="4" max="4" width="13" customWidth="1"/>
    <col min="5" max="5" width="33" customWidth="1"/>
    <col min="6" max="6" width="11.85546875" customWidth="1"/>
    <col min="7" max="7" width="16.85546875" customWidth="1"/>
    <col min="8" max="8" width="7.7109375" customWidth="1"/>
    <col min="9" max="9" width="7.5703125" customWidth="1"/>
    <col min="10" max="10" width="7.42578125" customWidth="1"/>
    <col min="11" max="11" width="7.5703125" customWidth="1"/>
    <col min="12" max="13" width="7.7109375" customWidth="1"/>
    <col min="14" max="14" width="7.5703125" customWidth="1"/>
  </cols>
  <sheetData>
    <row r="1" spans="1:14" ht="15.75">
      <c r="G1" s="80" t="s">
        <v>0</v>
      </c>
      <c r="H1" s="80"/>
      <c r="I1" s="80"/>
      <c r="J1" s="80"/>
      <c r="K1" s="80"/>
      <c r="L1" s="80"/>
      <c r="M1" s="80"/>
      <c r="N1" s="80"/>
    </row>
    <row r="2" spans="1:14">
      <c r="G2" s="66" t="s">
        <v>1</v>
      </c>
      <c r="H2" s="66"/>
      <c r="I2" s="66"/>
      <c r="J2" s="66"/>
      <c r="K2" s="66"/>
      <c r="L2" s="66"/>
      <c r="M2" s="66"/>
      <c r="N2" s="66"/>
    </row>
    <row r="3" spans="1:14">
      <c r="G3" s="66" t="s">
        <v>2</v>
      </c>
      <c r="H3" s="66"/>
      <c r="I3" s="66"/>
      <c r="J3" s="66"/>
      <c r="K3" s="66"/>
      <c r="L3" s="66"/>
      <c r="M3" s="66"/>
      <c r="N3" s="66"/>
    </row>
    <row r="4" spans="1:14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>
      <c r="A6" s="69" t="s">
        <v>99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.75">
      <c r="A7" s="105" t="s">
        <v>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29.25" customHeight="1">
      <c r="A9" s="77" t="s">
        <v>6</v>
      </c>
      <c r="B9" s="79" t="s">
        <v>7</v>
      </c>
      <c r="C9" s="65" t="s">
        <v>8</v>
      </c>
      <c r="D9" s="65"/>
      <c r="E9" s="65" t="s">
        <v>9</v>
      </c>
      <c r="F9" s="65" t="s">
        <v>10</v>
      </c>
      <c r="G9" s="65" t="s">
        <v>11</v>
      </c>
      <c r="H9" s="71" t="s">
        <v>12</v>
      </c>
      <c r="I9" s="72"/>
      <c r="J9" s="72"/>
      <c r="K9" s="72"/>
      <c r="L9" s="72"/>
      <c r="M9" s="72"/>
      <c r="N9" s="73"/>
    </row>
    <row r="10" spans="1:14" ht="61.5" customHeight="1">
      <c r="A10" s="78"/>
      <c r="B10" s="79"/>
      <c r="C10" s="50" t="s">
        <v>13</v>
      </c>
      <c r="D10" s="50" t="s">
        <v>14</v>
      </c>
      <c r="E10" s="65"/>
      <c r="F10" s="65"/>
      <c r="G10" s="65"/>
      <c r="H10" s="51" t="s">
        <v>102</v>
      </c>
      <c r="I10" s="51" t="s">
        <v>15</v>
      </c>
      <c r="J10" s="51" t="s">
        <v>16</v>
      </c>
      <c r="K10" s="51" t="s">
        <v>98</v>
      </c>
      <c r="L10" s="51" t="s">
        <v>104</v>
      </c>
      <c r="M10" s="51" t="s">
        <v>105</v>
      </c>
      <c r="N10" s="51" t="s">
        <v>106</v>
      </c>
    </row>
    <row r="11" spans="1:14" ht="12.7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</row>
    <row r="12" spans="1:14" ht="78.75" customHeight="1">
      <c r="A12" s="65" t="s">
        <v>17</v>
      </c>
      <c r="B12" s="104" t="s">
        <v>100</v>
      </c>
      <c r="C12" s="76">
        <f>'[1]прил 5лето '!$F$21</f>
        <v>43729.120299999995</v>
      </c>
      <c r="D12" s="76">
        <f>'[1]прил 5лето '!$F$19</f>
        <v>21588.352449999998</v>
      </c>
      <c r="E12" s="6" t="s">
        <v>79</v>
      </c>
      <c r="F12" s="4" t="s">
        <v>25</v>
      </c>
      <c r="G12" s="4">
        <v>1046</v>
      </c>
      <c r="H12" s="50">
        <v>1055</v>
      </c>
      <c r="I12" s="50">
        <v>1055</v>
      </c>
      <c r="J12" s="45">
        <v>1150</v>
      </c>
      <c r="K12" s="45">
        <v>1150</v>
      </c>
      <c r="L12" s="4">
        <v>1155</v>
      </c>
      <c r="M12" s="45">
        <v>1155</v>
      </c>
      <c r="N12" s="4">
        <v>1155</v>
      </c>
    </row>
    <row r="13" spans="1:14" ht="54" customHeight="1">
      <c r="A13" s="65"/>
      <c r="B13" s="104"/>
      <c r="C13" s="76"/>
      <c r="D13" s="76"/>
      <c r="E13" s="6" t="s">
        <v>80</v>
      </c>
      <c r="F13" s="4" t="s">
        <v>25</v>
      </c>
      <c r="G13" s="4">
        <v>302</v>
      </c>
      <c r="H13" s="50">
        <v>315</v>
      </c>
      <c r="I13" s="50">
        <v>309</v>
      </c>
      <c r="J13" s="45">
        <v>320</v>
      </c>
      <c r="K13" s="45">
        <v>320</v>
      </c>
      <c r="L13" s="4">
        <v>320</v>
      </c>
      <c r="M13" s="45">
        <v>320</v>
      </c>
      <c r="N13" s="4">
        <v>320</v>
      </c>
    </row>
    <row r="14" spans="1:14" ht="55.5" customHeight="1">
      <c r="A14" s="65"/>
      <c r="B14" s="104"/>
      <c r="C14" s="76"/>
      <c r="D14" s="76"/>
      <c r="E14" s="6" t="s">
        <v>81</v>
      </c>
      <c r="F14" s="4" t="s">
        <v>18</v>
      </c>
      <c r="G14" s="4">
        <v>100</v>
      </c>
      <c r="H14" s="50">
        <v>100</v>
      </c>
      <c r="I14" s="50">
        <v>100</v>
      </c>
      <c r="J14" s="45">
        <v>100</v>
      </c>
      <c r="K14" s="45">
        <v>100</v>
      </c>
      <c r="L14" s="4">
        <v>100</v>
      </c>
      <c r="M14" s="45">
        <v>100</v>
      </c>
      <c r="N14" s="4">
        <v>100</v>
      </c>
    </row>
    <row r="15" spans="1:14" ht="66" customHeight="1">
      <c r="A15" s="77" t="s">
        <v>19</v>
      </c>
      <c r="B15" s="74" t="s">
        <v>101</v>
      </c>
      <c r="C15" s="89">
        <f>'[1]прил 5лето '!$F$61</f>
        <v>1568</v>
      </c>
      <c r="D15" s="89">
        <f>'[1]прил 5лето '!$F$59</f>
        <v>0</v>
      </c>
      <c r="E15" s="6" t="s">
        <v>82</v>
      </c>
      <c r="F15" s="4" t="s">
        <v>18</v>
      </c>
      <c r="G15" s="4">
        <v>60</v>
      </c>
      <c r="H15" s="50">
        <v>75</v>
      </c>
      <c r="I15" s="50">
        <v>78</v>
      </c>
      <c r="J15" s="45">
        <v>85</v>
      </c>
      <c r="K15" s="45">
        <v>90</v>
      </c>
      <c r="L15" s="4">
        <v>85</v>
      </c>
      <c r="M15" s="45">
        <v>87</v>
      </c>
      <c r="N15" s="4">
        <v>90</v>
      </c>
    </row>
    <row r="16" spans="1:14" ht="66" customHeight="1">
      <c r="A16" s="81"/>
      <c r="B16" s="82"/>
      <c r="C16" s="90"/>
      <c r="D16" s="90"/>
      <c r="E16" s="6" t="s">
        <v>83</v>
      </c>
      <c r="F16" s="4" t="s">
        <v>18</v>
      </c>
      <c r="G16" s="4">
        <v>100</v>
      </c>
      <c r="H16" s="50">
        <v>100</v>
      </c>
      <c r="I16" s="50">
        <v>100</v>
      </c>
      <c r="J16" s="45">
        <v>100</v>
      </c>
      <c r="K16" s="45">
        <v>100</v>
      </c>
      <c r="L16" s="4">
        <v>100</v>
      </c>
      <c r="M16" s="45">
        <v>100</v>
      </c>
      <c r="N16" s="4">
        <v>100</v>
      </c>
    </row>
    <row r="17" spans="1:14" ht="25.5">
      <c r="A17" s="78"/>
      <c r="B17" s="75"/>
      <c r="C17" s="91"/>
      <c r="D17" s="91"/>
      <c r="E17" s="6" t="s">
        <v>84</v>
      </c>
      <c r="F17" s="4" t="s">
        <v>18</v>
      </c>
      <c r="G17" s="4">
        <v>100</v>
      </c>
      <c r="H17" s="50">
        <v>100</v>
      </c>
      <c r="I17" s="50">
        <v>100</v>
      </c>
      <c r="J17" s="45">
        <v>100</v>
      </c>
      <c r="K17" s="45">
        <v>100</v>
      </c>
      <c r="L17" s="4">
        <v>100</v>
      </c>
      <c r="M17" s="45">
        <v>100</v>
      </c>
      <c r="N17" s="4">
        <v>100</v>
      </c>
    </row>
    <row r="18" spans="1:14">
      <c r="C18" s="37">
        <f>C12+C15</f>
        <v>45297.120299999995</v>
      </c>
      <c r="D18" s="37">
        <f>D12+D15</f>
        <v>21588.352449999998</v>
      </c>
      <c r="E18" s="37">
        <f>C18+D18</f>
        <v>66885.472749999986</v>
      </c>
    </row>
    <row r="19" spans="1:14">
      <c r="B19" s="53"/>
      <c r="C19" s="36"/>
      <c r="D19" s="36"/>
    </row>
    <row r="20" spans="1:14">
      <c r="A20" s="7"/>
    </row>
    <row r="21" spans="1:14">
      <c r="A21" s="7"/>
    </row>
    <row r="22" spans="1:14">
      <c r="A22" s="7"/>
    </row>
    <row r="23" spans="1:14">
      <c r="A23" s="7"/>
    </row>
    <row r="24" spans="1:14">
      <c r="A24" s="7"/>
    </row>
    <row r="25" spans="1:14">
      <c r="A25" s="7"/>
    </row>
    <row r="26" spans="1:14">
      <c r="A26" s="7"/>
    </row>
    <row r="27" spans="1:14">
      <c r="A27" s="7"/>
    </row>
    <row r="28" spans="1:14">
      <c r="A28" s="7"/>
    </row>
    <row r="29" spans="1:14">
      <c r="A29" s="7"/>
    </row>
    <row r="30" spans="1:14">
      <c r="A30" s="7"/>
    </row>
    <row r="31" spans="1:14">
      <c r="A31" s="7"/>
    </row>
    <row r="32" spans="1:14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</sheetData>
  <mergeCells count="21">
    <mergeCell ref="A15:A17"/>
    <mergeCell ref="B15:B17"/>
    <mergeCell ref="C15:C17"/>
    <mergeCell ref="D15:D17"/>
    <mergeCell ref="A9:A10"/>
    <mergeCell ref="B9:B10"/>
    <mergeCell ref="C9:D9"/>
    <mergeCell ref="G1:N1"/>
    <mergeCell ref="G2:N2"/>
    <mergeCell ref="G3:N3"/>
    <mergeCell ref="A12:A14"/>
    <mergeCell ref="B12:B14"/>
    <mergeCell ref="C12:C14"/>
    <mergeCell ref="D12:D14"/>
    <mergeCell ref="E9:E10"/>
    <mergeCell ref="F9:F10"/>
    <mergeCell ref="G9:G10"/>
    <mergeCell ref="A7:N7"/>
    <mergeCell ref="A5:N5"/>
    <mergeCell ref="A6:N6"/>
    <mergeCell ref="H9:N9"/>
  </mergeCells>
  <pageMargins left="0.31496062992125984" right="0.11811023622047245" top="0.94488188976377963" bottom="0.15748031496062992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tabSelected="1" topLeftCell="A11" workbookViewId="0">
      <selection activeCell="G18" sqref="G18:H18"/>
    </sheetView>
  </sheetViews>
  <sheetFormatPr defaultRowHeight="15"/>
  <cols>
    <col min="1" max="1" width="4.5703125" customWidth="1"/>
    <col min="2" max="2" width="27.42578125" customWidth="1"/>
    <col min="3" max="3" width="14.85546875" customWidth="1"/>
    <col min="4" max="4" width="9.42578125" customWidth="1"/>
    <col min="5" max="5" width="30.140625" customWidth="1"/>
    <col min="6" max="6" width="10.42578125" customWidth="1"/>
    <col min="7" max="7" width="14.28515625" customWidth="1"/>
    <col min="8" max="8" width="8.85546875" customWidth="1"/>
    <col min="9" max="9" width="8.42578125" customWidth="1"/>
    <col min="10" max="10" width="7.85546875" customWidth="1"/>
    <col min="11" max="11" width="8.140625" customWidth="1"/>
    <col min="12" max="13" width="7.7109375" customWidth="1"/>
    <col min="14" max="14" width="8" customWidth="1"/>
  </cols>
  <sheetData>
    <row r="1" spans="1:14" ht="15.75">
      <c r="G1" s="80" t="s">
        <v>0</v>
      </c>
      <c r="H1" s="80"/>
      <c r="I1" s="80"/>
      <c r="J1" s="80"/>
      <c r="K1" s="80"/>
      <c r="L1" s="80"/>
      <c r="M1" s="80"/>
      <c r="N1" s="80"/>
    </row>
    <row r="2" spans="1:14">
      <c r="G2" s="66" t="s">
        <v>1</v>
      </c>
      <c r="H2" s="66"/>
      <c r="I2" s="66"/>
      <c r="J2" s="66"/>
      <c r="K2" s="66"/>
      <c r="L2" s="66"/>
      <c r="M2" s="66"/>
      <c r="N2" s="66"/>
    </row>
    <row r="3" spans="1:14">
      <c r="G3" s="66" t="s">
        <v>2</v>
      </c>
      <c r="H3" s="66"/>
      <c r="I3" s="66"/>
      <c r="J3" s="66"/>
      <c r="K3" s="66"/>
      <c r="L3" s="66"/>
      <c r="M3" s="66"/>
      <c r="N3" s="66"/>
    </row>
    <row r="4" spans="1:14">
      <c r="G4" s="57"/>
      <c r="H4" s="57"/>
      <c r="I4" s="57"/>
      <c r="J4" s="57"/>
      <c r="K4" s="57"/>
      <c r="L4" s="57"/>
      <c r="M4" s="57"/>
      <c r="N4" s="57"/>
    </row>
    <row r="5" spans="1:14" ht="15.75">
      <c r="A5" s="68" t="s">
        <v>71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1.75" customHeight="1">
      <c r="A6" s="106" t="s">
        <v>85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9" spans="1:14" ht="29.25" customHeight="1">
      <c r="A9" s="77" t="s">
        <v>6</v>
      </c>
      <c r="B9" s="79" t="s">
        <v>7</v>
      </c>
      <c r="C9" s="65" t="s">
        <v>8</v>
      </c>
      <c r="D9" s="65"/>
      <c r="E9" s="65" t="s">
        <v>9</v>
      </c>
      <c r="F9" s="65" t="s">
        <v>10</v>
      </c>
      <c r="G9" s="65" t="s">
        <v>11</v>
      </c>
      <c r="H9" s="71" t="s">
        <v>12</v>
      </c>
      <c r="I9" s="72"/>
      <c r="J9" s="72"/>
      <c r="K9" s="72"/>
      <c r="L9" s="72"/>
      <c r="M9" s="72"/>
      <c r="N9" s="73"/>
    </row>
    <row r="10" spans="1:14" ht="53.25" customHeight="1">
      <c r="A10" s="78"/>
      <c r="B10" s="79"/>
      <c r="C10" s="50" t="s">
        <v>13</v>
      </c>
      <c r="D10" s="50" t="s">
        <v>14</v>
      </c>
      <c r="E10" s="65"/>
      <c r="F10" s="65"/>
      <c r="G10" s="65"/>
      <c r="H10" s="51" t="s">
        <v>102</v>
      </c>
      <c r="I10" s="51" t="s">
        <v>15</v>
      </c>
      <c r="J10" s="51" t="s">
        <v>16</v>
      </c>
      <c r="K10" s="51" t="s">
        <v>98</v>
      </c>
      <c r="L10" s="51" t="s">
        <v>104</v>
      </c>
      <c r="M10" s="51" t="s">
        <v>105</v>
      </c>
      <c r="N10" s="51" t="s">
        <v>106</v>
      </c>
    </row>
    <row r="11" spans="1:14" ht="12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</row>
    <row r="12" spans="1:14" ht="66" customHeight="1">
      <c r="A12" s="77" t="s">
        <v>17</v>
      </c>
      <c r="B12" s="74" t="s">
        <v>124</v>
      </c>
      <c r="C12" s="89">
        <f>'[1]Прил 5 ком, инж'!$F$21</f>
        <v>86928.527560000017</v>
      </c>
      <c r="D12" s="89">
        <f>'[2]Прил 5 комитет, инж'!$F$18+'[2]Прил 5 комитет, инж'!$F$19+'[2]Прил 5 комитет, инж'!$F$20</f>
        <v>0</v>
      </c>
      <c r="E12" s="6" t="s">
        <v>86</v>
      </c>
      <c r="F12" s="4" t="s">
        <v>18</v>
      </c>
      <c r="G12" s="4">
        <v>100</v>
      </c>
      <c r="H12" s="50">
        <v>100</v>
      </c>
      <c r="I12" s="50">
        <v>100</v>
      </c>
      <c r="J12" s="45">
        <v>100</v>
      </c>
      <c r="K12" s="45">
        <v>100</v>
      </c>
      <c r="L12" s="4">
        <v>100</v>
      </c>
      <c r="M12" s="45">
        <v>100</v>
      </c>
      <c r="N12" s="4">
        <v>100</v>
      </c>
    </row>
    <row r="13" spans="1:14" ht="52.5" customHeight="1">
      <c r="A13" s="81"/>
      <c r="B13" s="82"/>
      <c r="C13" s="90"/>
      <c r="D13" s="90"/>
      <c r="E13" s="6" t="s">
        <v>87</v>
      </c>
      <c r="F13" s="4" t="s">
        <v>18</v>
      </c>
      <c r="G13" s="4">
        <v>100</v>
      </c>
      <c r="H13" s="50">
        <v>100</v>
      </c>
      <c r="I13" s="50">
        <v>100</v>
      </c>
      <c r="J13" s="45">
        <v>100</v>
      </c>
      <c r="K13" s="45">
        <v>100</v>
      </c>
      <c r="L13" s="4">
        <v>100</v>
      </c>
      <c r="M13" s="45">
        <v>100</v>
      </c>
      <c r="N13" s="4">
        <v>100</v>
      </c>
    </row>
    <row r="14" spans="1:14" ht="72.75" customHeight="1">
      <c r="A14" s="81"/>
      <c r="B14" s="82"/>
      <c r="C14" s="90"/>
      <c r="D14" s="90"/>
      <c r="E14" s="32" t="s">
        <v>88</v>
      </c>
      <c r="F14" s="4" t="s">
        <v>18</v>
      </c>
      <c r="G14" s="4">
        <v>100</v>
      </c>
      <c r="H14" s="50">
        <v>100</v>
      </c>
      <c r="I14" s="50">
        <v>100</v>
      </c>
      <c r="J14" s="45">
        <v>100</v>
      </c>
      <c r="K14" s="45">
        <v>100</v>
      </c>
      <c r="L14" s="4">
        <v>100</v>
      </c>
      <c r="M14" s="45">
        <v>100</v>
      </c>
      <c r="N14" s="4">
        <v>100</v>
      </c>
    </row>
    <row r="15" spans="1:14" ht="38.25">
      <c r="A15" s="65" t="s">
        <v>19</v>
      </c>
      <c r="B15" s="74" t="s">
        <v>89</v>
      </c>
      <c r="C15" s="76">
        <f>'[1]Прил 5 ком, инж'!$F$51</f>
        <v>10343.706999999999</v>
      </c>
      <c r="D15" s="76">
        <f>'[2]Прил 5 комитет, инж'!$F$48+'[2]Прил 5 комитет, инж'!$F$49+'[2]Прил 5 комитет, инж'!$F$50</f>
        <v>0</v>
      </c>
      <c r="E15" s="6" t="s">
        <v>90</v>
      </c>
      <c r="F15" s="4" t="s">
        <v>91</v>
      </c>
      <c r="G15" s="4">
        <v>60</v>
      </c>
      <c r="H15" s="50">
        <v>60</v>
      </c>
      <c r="I15" s="50">
        <v>60</v>
      </c>
      <c r="J15" s="45">
        <v>60</v>
      </c>
      <c r="K15" s="45">
        <v>60</v>
      </c>
      <c r="L15" s="4">
        <v>60</v>
      </c>
      <c r="M15" s="45">
        <v>60</v>
      </c>
      <c r="N15" s="45">
        <v>60</v>
      </c>
    </row>
    <row r="16" spans="1:14" ht="25.5">
      <c r="A16" s="65"/>
      <c r="B16" s="82"/>
      <c r="C16" s="76"/>
      <c r="D16" s="76"/>
      <c r="E16" s="6" t="s">
        <v>92</v>
      </c>
      <c r="F16" s="4" t="s">
        <v>91</v>
      </c>
      <c r="G16" s="4">
        <v>55</v>
      </c>
      <c r="H16" s="50">
        <v>60</v>
      </c>
      <c r="I16" s="50">
        <v>60</v>
      </c>
      <c r="J16" s="45">
        <v>60</v>
      </c>
      <c r="K16" s="45">
        <v>60</v>
      </c>
      <c r="L16" s="4">
        <v>60</v>
      </c>
      <c r="M16" s="45">
        <v>60</v>
      </c>
      <c r="N16" s="45">
        <v>60</v>
      </c>
    </row>
    <row r="17" spans="1:14" ht="25.5">
      <c r="A17" s="65"/>
      <c r="B17" s="82"/>
      <c r="C17" s="76"/>
      <c r="D17" s="76"/>
      <c r="E17" s="6" t="s">
        <v>93</v>
      </c>
      <c r="F17" s="4" t="s">
        <v>91</v>
      </c>
      <c r="G17" s="4">
        <v>6</v>
      </c>
      <c r="H17" s="50">
        <v>6</v>
      </c>
      <c r="I17" s="50">
        <v>6</v>
      </c>
      <c r="J17" s="45">
        <v>6</v>
      </c>
      <c r="K17" s="45">
        <v>6</v>
      </c>
      <c r="L17" s="4">
        <v>6</v>
      </c>
      <c r="M17" s="45">
        <v>6</v>
      </c>
      <c r="N17" s="45">
        <v>6</v>
      </c>
    </row>
    <row r="18" spans="1:14" ht="25.5">
      <c r="A18" s="65"/>
      <c r="B18" s="82"/>
      <c r="C18" s="76"/>
      <c r="D18" s="76"/>
      <c r="E18" s="6" t="s">
        <v>94</v>
      </c>
      <c r="F18" s="4" t="s">
        <v>91</v>
      </c>
      <c r="G18" s="4">
        <v>52</v>
      </c>
      <c r="H18" s="50">
        <v>52</v>
      </c>
      <c r="I18" s="50">
        <v>50</v>
      </c>
      <c r="J18" s="45">
        <v>51</v>
      </c>
      <c r="K18" s="45">
        <v>51</v>
      </c>
      <c r="L18" s="4">
        <v>51</v>
      </c>
      <c r="M18" s="45">
        <v>51</v>
      </c>
      <c r="N18" s="45">
        <v>51</v>
      </c>
    </row>
    <row r="19" spans="1:14" ht="25.5">
      <c r="A19" s="65"/>
      <c r="B19" s="82"/>
      <c r="C19" s="76"/>
      <c r="D19" s="76"/>
      <c r="E19" s="6" t="s">
        <v>95</v>
      </c>
      <c r="F19" s="4" t="s">
        <v>91</v>
      </c>
      <c r="G19" s="4">
        <v>52</v>
      </c>
      <c r="H19" s="50">
        <v>52</v>
      </c>
      <c r="I19" s="50">
        <v>50</v>
      </c>
      <c r="J19" s="45">
        <v>51</v>
      </c>
      <c r="K19" s="45">
        <v>51</v>
      </c>
      <c r="L19" s="45">
        <v>51</v>
      </c>
      <c r="M19" s="45">
        <v>51</v>
      </c>
      <c r="N19" s="45">
        <v>51</v>
      </c>
    </row>
    <row r="20" spans="1:14" ht="52.5" customHeight="1">
      <c r="A20" s="65"/>
      <c r="B20" s="82"/>
      <c r="C20" s="76"/>
      <c r="D20" s="76"/>
      <c r="E20" s="6" t="s">
        <v>96</v>
      </c>
      <c r="F20" s="4" t="s">
        <v>91</v>
      </c>
      <c r="G20" s="4">
        <v>52</v>
      </c>
      <c r="H20" s="58">
        <v>52</v>
      </c>
      <c r="I20" s="58">
        <v>50</v>
      </c>
      <c r="J20" s="58">
        <v>51</v>
      </c>
      <c r="K20" s="58">
        <v>51</v>
      </c>
      <c r="L20" s="58">
        <v>51</v>
      </c>
      <c r="M20" s="58">
        <v>51</v>
      </c>
      <c r="N20" s="58">
        <v>51</v>
      </c>
    </row>
    <row r="21" spans="1:14" ht="63.75">
      <c r="A21" s="65"/>
      <c r="B21" s="75"/>
      <c r="C21" s="76"/>
      <c r="D21" s="76"/>
      <c r="E21" s="6" t="s">
        <v>97</v>
      </c>
      <c r="F21" s="4" t="s">
        <v>91</v>
      </c>
      <c r="G21" s="4">
        <v>17</v>
      </c>
      <c r="H21" s="50">
        <v>17</v>
      </c>
      <c r="I21" s="50">
        <v>17</v>
      </c>
      <c r="J21" s="45">
        <v>17</v>
      </c>
      <c r="K21" s="45">
        <v>17</v>
      </c>
      <c r="L21" s="4">
        <v>17</v>
      </c>
      <c r="M21" s="45">
        <v>17</v>
      </c>
      <c r="N21" s="45">
        <v>17</v>
      </c>
    </row>
    <row r="23" spans="1:14">
      <c r="C23" s="36"/>
      <c r="D23" s="36"/>
    </row>
    <row r="24" spans="1:14">
      <c r="A24" s="7"/>
    </row>
    <row r="25" spans="1:14">
      <c r="A25" s="7"/>
    </row>
    <row r="26" spans="1:14">
      <c r="A26" s="7"/>
    </row>
    <row r="27" spans="1:14">
      <c r="A27" s="7"/>
    </row>
    <row r="28" spans="1:14">
      <c r="A28" s="7"/>
    </row>
    <row r="29" spans="1:14">
      <c r="A29" s="7"/>
    </row>
    <row r="30" spans="1:14">
      <c r="A30" s="7"/>
    </row>
    <row r="31" spans="1:14">
      <c r="A31" s="7"/>
    </row>
    <row r="32" spans="1:14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</sheetData>
  <mergeCells count="21">
    <mergeCell ref="A15:A21"/>
    <mergeCell ref="B15:B21"/>
    <mergeCell ref="C15:C21"/>
    <mergeCell ref="D15:D21"/>
    <mergeCell ref="A9:A10"/>
    <mergeCell ref="B9:B10"/>
    <mergeCell ref="C9:D9"/>
    <mergeCell ref="G1:N1"/>
    <mergeCell ref="G2:N2"/>
    <mergeCell ref="G3:N3"/>
    <mergeCell ref="A12:A14"/>
    <mergeCell ref="B12:B14"/>
    <mergeCell ref="C12:C14"/>
    <mergeCell ref="D12:D14"/>
    <mergeCell ref="E9:E10"/>
    <mergeCell ref="F9:F10"/>
    <mergeCell ref="G9:G10"/>
    <mergeCell ref="A7:N7"/>
    <mergeCell ref="A5:N5"/>
    <mergeCell ref="A6:N6"/>
    <mergeCell ref="H9:N9"/>
  </mergeCells>
  <pageMargins left="0.19685039370078741" right="0.11811023622047245" top="0.94488188976377963" bottom="0.15748031496062992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МБДОУ</vt:lpstr>
      <vt:lpstr>СОШ</vt:lpstr>
      <vt:lpstr>УДОД</vt:lpstr>
      <vt:lpstr>ЦДиК</vt:lpstr>
      <vt:lpstr>Оздоровл.</vt:lpstr>
      <vt:lpstr>Комитет</vt:lpstr>
      <vt:lpstr>Комитет!Заголовки_для_печати</vt:lpstr>
      <vt:lpstr>МБДОУ!Заголовки_для_печати</vt:lpstr>
      <vt:lpstr>Оздоровл.!Заголовки_для_печати</vt:lpstr>
      <vt:lpstr>СОШ!Заголовки_для_печати</vt:lpstr>
      <vt:lpstr>УДОД!Заголовки_для_печати</vt:lpstr>
      <vt:lpstr>Комитет!Область_печати</vt:lpstr>
      <vt:lpstr>МБДОУ!Область_печати</vt:lpstr>
      <vt:lpstr>Оздоровл.!Область_печати</vt:lpstr>
      <vt:lpstr>СОШ!Область_печати</vt:lpstr>
      <vt:lpstr>УДОД!Область_печати</vt:lpstr>
      <vt:lpstr>ЦДиК!Область_печати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2016-12-22T12:02:37Z</dcterms:modified>
</cp:coreProperties>
</file>